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CTA PUBLICA\"/>
    </mc:Choice>
  </mc:AlternateContent>
  <xr:revisionPtr revIDLastSave="0" documentId="13_ncr:1_{3BE19775-C88B-4C8D-BF48-697E5B87516F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0730" windowHeight="1116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EAEPE_COG!$B$2:$H$81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37" i="1"/>
  <c r="E13" i="1" l="1"/>
  <c r="H79" i="1" l="1"/>
  <c r="H78" i="1"/>
  <c r="H77" i="1"/>
  <c r="H76" i="1"/>
  <c r="H70" i="1"/>
  <c r="H68" i="1"/>
  <c r="H62" i="1"/>
  <c r="H60" i="1"/>
  <c r="H31" i="1"/>
  <c r="H30" i="1"/>
  <c r="H14" i="1"/>
  <c r="H13" i="1"/>
  <c r="G17" i="1"/>
  <c r="F17" i="1"/>
  <c r="D17" i="1"/>
  <c r="C17" i="1"/>
  <c r="G27" i="1"/>
  <c r="F27" i="1"/>
  <c r="D27" i="1"/>
  <c r="E27" i="1" s="1"/>
  <c r="H27" i="1" s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81" i="1"/>
  <c r="D73" i="1"/>
  <c r="D81" i="1" s="1"/>
  <c r="C73" i="1"/>
  <c r="G9" i="1"/>
  <c r="F9" i="1"/>
  <c r="F81" i="1" s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E30" i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E12" i="1"/>
  <c r="H12" i="1" s="1"/>
  <c r="E11" i="1"/>
  <c r="H11" i="1" s="1"/>
  <c r="E10" i="1"/>
  <c r="H10" i="1" s="1"/>
  <c r="C9" i="1"/>
  <c r="E73" i="1" l="1"/>
  <c r="H73" i="1" s="1"/>
  <c r="E17" i="1"/>
  <c r="H17" i="1" s="1"/>
  <c r="E57" i="1"/>
  <c r="H57" i="1" s="1"/>
  <c r="E9" i="1"/>
  <c r="H9" i="1" s="1"/>
  <c r="C81" i="1"/>
  <c r="E81" i="1" s="1"/>
  <c r="H81" i="1" s="1"/>
  <c r="E47" i="1"/>
  <c r="H47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<sst xmlns="http://schemas.openxmlformats.org/spreadsheetml/2006/main" count="88" uniqueCount="88">
  <si>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</si>
  <si>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</si>
  <si>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</si>
  <si>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</si>
  <si>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</si>
  <si>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</si>
  <si>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</si>
  <si>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</si>
  <si>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</si>
  <si>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</si>
  <si>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</si>
  <si>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</si>
  <si>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</si>
  <si>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</si>
  <si>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</si>
  <si>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</si>
  <si>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</si>
  <si>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</si>
  <si>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</si>
  <si>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</si>
  <si>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</si>
  <si>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</si>
  <si>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</si>
  <si>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</si>
  <si>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</si>
  <si>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</si>
  <si>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</si>
  <si>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</si>
  <si>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</si>
  <si>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</si>
  <si>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</si>
  <si>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</si>
  <si>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</si>
  <si>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</si>
  <si>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</si>
  <si>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</si>
  <si>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</si>
  <si>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</si>
  <si>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</si>
  <si>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</si>
  <si>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</si>
  <si>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</si>
  <si>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</si>
  <si>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</si>
  <si>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</si>
  <si>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</si>
  <si>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</si>
  <si>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</si>
  <si>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</si>
  <si>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</si>
  <si>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</si>
  <si>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</si>
  <si>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</si>
  <si>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</si>
  <si>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</si>
  <si>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</si>
  <si>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</si>
  <si>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</si>
  <si>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</si>
  <si>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</si>
  <si>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</si>
  <si>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</si>
  <si>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</si>
  <si>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</si>
  <si>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</si>
  <si>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</si>
  <si>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</si>
  <si>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</si>
  <si>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</si>
  <si>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</si>
  <si>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</si>
  <si>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</si>
  <si>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</si>
  <si>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</si>
  <si>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</si>
  <si>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</si>
  <si>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</si>
  <si>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</si>
  <si>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</si>
  <si>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</si>
  <si>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</si>
  <si>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</si>
  <si>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</si>
  <si>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</si>
  <si>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</si>
  <si>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</si>
  <si>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Municipal de Pensiones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</si>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</sst>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8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10">
    <cellStyle name="=C:\WINNT\SYSTEM32\COMMAND.COM" xfId="2" xr:uid="{79838BC3-C0C5-4902-9BB3-7428D85F080E}"/>
    <cellStyle name="Millares" xfId="1" builtinId="3"/>
    <cellStyle name="Millares 2" xfId="4" xr:uid="{308C81F8-1D1B-4F0A-A7B5-45F3D96F6C01}"/>
    <cellStyle name="Millares 2 2" xfId="5" xr:uid="{15DE655B-E7AF-40E5-84A5-7618C6BA688F}"/>
    <cellStyle name="Millares 3" xfId="6" xr:uid="{E3D7BBAD-81A6-4BF0-BA78-D19283D97FD7}"/>
    <cellStyle name="Millares 4" xfId="3" xr:uid="{BC85307A-E754-4F14-9820-E1BEDF0C7D29}"/>
    <cellStyle name="Normal" xfId="0" builtinId="0"/>
    <cellStyle name="Normal 2" xfId="7" xr:uid="{553D3220-A169-4F1A-9B57-579E316D07F4}"/>
    <cellStyle name="Normal 2 2" xfId="8" xr:uid="{19239A03-BFBC-4141-9415-416C69D0F544}"/>
    <cellStyle name="Normal 9" xfId="9" xr:uid="{6981AE2E-32DF-4487-89CA-16898FCE7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="110" zoomScaleNormal="110" workbookViewId="0">
      <selection activeCell="C10" sqref="C10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86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87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102934000</v>
      </c>
      <c r="D9" s="16">
        <f>SUM(D10:D16)</f>
        <v>0</v>
      </c>
      <c r="E9" s="16">
        <f t="shared" ref="E9:E26" si="0">C9+D9</f>
        <v>102934000</v>
      </c>
      <c r="F9" s="16">
        <f>SUM(F10:F16)</f>
        <v>23251751.620000001</v>
      </c>
      <c r="G9" s="16">
        <f>SUM(G10:G16)</f>
        <v>22651751.620000001</v>
      </c>
      <c r="H9" s="16">
        <f t="shared" ref="H9:H40" si="1">E9-F9</f>
        <v>79682248.379999995</v>
      </c>
    </row>
    <row r="10" spans="2:9" ht="12" customHeight="1" x14ac:dyDescent="0.2">
      <c r="B10" s="11" t="s">
        <v>14</v>
      </c>
      <c r="C10" s="12">
        <v>29014773</v>
      </c>
      <c r="D10" s="13">
        <v>0</v>
      </c>
      <c r="E10" s="18">
        <f t="shared" si="0"/>
        <v>29014773</v>
      </c>
      <c r="F10" s="12">
        <v>7638358.3300000001</v>
      </c>
      <c r="G10" s="12">
        <v>7638358.3300000001</v>
      </c>
      <c r="H10" s="20">
        <f t="shared" si="1"/>
        <v>21376414.670000002</v>
      </c>
    </row>
    <row r="11" spans="2:9" ht="12" customHeight="1" x14ac:dyDescent="0.2">
      <c r="B11" s="11" t="s">
        <v>15</v>
      </c>
      <c r="C11" s="12">
        <v>8142793</v>
      </c>
      <c r="D11" s="13">
        <v>0</v>
      </c>
      <c r="E11" s="18">
        <f t="shared" si="0"/>
        <v>8142793</v>
      </c>
      <c r="F11" s="12">
        <v>2322258.2599999998</v>
      </c>
      <c r="G11" s="12">
        <v>2322258.2599999998</v>
      </c>
      <c r="H11" s="20">
        <f t="shared" si="1"/>
        <v>5820534.7400000002</v>
      </c>
    </row>
    <row r="12" spans="2:9" ht="12" customHeight="1" x14ac:dyDescent="0.2">
      <c r="B12" s="11" t="s">
        <v>16</v>
      </c>
      <c r="C12" s="12">
        <v>23412982</v>
      </c>
      <c r="D12" s="13">
        <v>0</v>
      </c>
      <c r="E12" s="18">
        <f t="shared" si="0"/>
        <v>23412982</v>
      </c>
      <c r="F12" s="12">
        <v>3911483.24</v>
      </c>
      <c r="G12" s="12">
        <v>3311483.24</v>
      </c>
      <c r="H12" s="20">
        <f t="shared" si="1"/>
        <v>19501498.759999998</v>
      </c>
    </row>
    <row r="13" spans="2:9" ht="12" customHeight="1" x14ac:dyDescent="0.2">
      <c r="B13" s="11" t="s">
        <v>17</v>
      </c>
      <c r="C13" s="12">
        <v>14321773</v>
      </c>
      <c r="D13" s="13">
        <v>0</v>
      </c>
      <c r="E13" s="18">
        <f>C13+D13</f>
        <v>14321773</v>
      </c>
      <c r="F13" s="12">
        <v>3812784.65</v>
      </c>
      <c r="G13" s="12">
        <v>3812784.65</v>
      </c>
      <c r="H13" s="20">
        <f t="shared" si="1"/>
        <v>10508988.35</v>
      </c>
    </row>
    <row r="14" spans="2:9" ht="12" customHeight="1" x14ac:dyDescent="0.2">
      <c r="B14" s="11" t="s">
        <v>18</v>
      </c>
      <c r="C14" s="12">
        <v>21185679</v>
      </c>
      <c r="D14" s="13">
        <v>0</v>
      </c>
      <c r="E14" s="18">
        <f t="shared" si="0"/>
        <v>21185679</v>
      </c>
      <c r="F14" s="12">
        <v>5111145.6900000004</v>
      </c>
      <c r="G14" s="12">
        <v>5111145.6900000004</v>
      </c>
      <c r="H14" s="20">
        <f t="shared" si="1"/>
        <v>16074533.309999999</v>
      </c>
    </row>
    <row r="15" spans="2:9" ht="12" customHeight="1" x14ac:dyDescent="0.2">
      <c r="B15" s="11" t="s">
        <v>19</v>
      </c>
      <c r="C15" s="12">
        <v>3746000</v>
      </c>
      <c r="D15" s="13">
        <v>0</v>
      </c>
      <c r="E15" s="18">
        <f t="shared" si="0"/>
        <v>3746000</v>
      </c>
      <c r="F15" s="12">
        <v>0</v>
      </c>
      <c r="G15" s="12">
        <v>0</v>
      </c>
      <c r="H15" s="20">
        <f t="shared" si="1"/>
        <v>3746000</v>
      </c>
    </row>
    <row r="16" spans="2:9" ht="12" customHeight="1" x14ac:dyDescent="0.2">
      <c r="B16" s="11" t="s">
        <v>20</v>
      </c>
      <c r="C16" s="12">
        <v>3110000</v>
      </c>
      <c r="D16" s="13">
        <v>0</v>
      </c>
      <c r="E16" s="18">
        <f t="shared" si="0"/>
        <v>3110000</v>
      </c>
      <c r="F16" s="12">
        <v>455721.45</v>
      </c>
      <c r="G16" s="12">
        <v>455721.45</v>
      </c>
      <c r="H16" s="20">
        <f t="shared" si="1"/>
        <v>2654278.5499999998</v>
      </c>
    </row>
    <row r="17" spans="2:8" ht="24" customHeight="1" x14ac:dyDescent="0.2">
      <c r="B17" s="6" t="s">
        <v>21</v>
      </c>
      <c r="C17" s="16">
        <f>SUM(C18:C26)</f>
        <v>290864233</v>
      </c>
      <c r="D17" s="16">
        <f>SUM(D18:D26)</f>
        <v>5129604.2799999993</v>
      </c>
      <c r="E17" s="16">
        <f t="shared" si="0"/>
        <v>295993837.27999997</v>
      </c>
      <c r="F17" s="16">
        <f>SUM(F18:F26)</f>
        <v>55293378.589999996</v>
      </c>
      <c r="G17" s="16">
        <f>SUM(G18:G26)</f>
        <v>34548249.810000002</v>
      </c>
      <c r="H17" s="16">
        <f t="shared" si="1"/>
        <v>240700458.68999997</v>
      </c>
    </row>
    <row r="18" spans="2:8" ht="24" x14ac:dyDescent="0.2">
      <c r="B18" s="9" t="s">
        <v>22</v>
      </c>
      <c r="C18" s="12">
        <v>707737</v>
      </c>
      <c r="D18" s="13">
        <v>-795.13</v>
      </c>
      <c r="E18" s="18">
        <f t="shared" si="0"/>
        <v>706941.87</v>
      </c>
      <c r="F18" s="12">
        <v>151166.70000000001</v>
      </c>
      <c r="G18" s="12">
        <v>112832.26</v>
      </c>
      <c r="H18" s="20">
        <f t="shared" si="1"/>
        <v>555775.16999999993</v>
      </c>
    </row>
    <row r="19" spans="2:8" ht="12" customHeight="1" x14ac:dyDescent="0.2">
      <c r="B19" s="9" t="s">
        <v>23</v>
      </c>
      <c r="C19" s="12">
        <v>210430</v>
      </c>
      <c r="D19" s="13">
        <v>0</v>
      </c>
      <c r="E19" s="18">
        <f t="shared" si="0"/>
        <v>210430</v>
      </c>
      <c r="F19" s="12">
        <v>45015.31</v>
      </c>
      <c r="G19" s="12">
        <v>45015.31</v>
      </c>
      <c r="H19" s="20">
        <f t="shared" si="1"/>
        <v>165414.69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152465</v>
      </c>
      <c r="D21" s="13">
        <v>2583.2199999999998</v>
      </c>
      <c r="E21" s="18">
        <f t="shared" si="0"/>
        <v>155048.22</v>
      </c>
      <c r="F21" s="12">
        <v>19161.11</v>
      </c>
      <c r="G21" s="12">
        <v>17709.810000000001</v>
      </c>
      <c r="H21" s="20">
        <f t="shared" si="1"/>
        <v>135887.10999999999</v>
      </c>
    </row>
    <row r="22" spans="2:8" ht="12" customHeight="1" x14ac:dyDescent="0.2">
      <c r="B22" s="9" t="s">
        <v>26</v>
      </c>
      <c r="C22" s="12">
        <v>288559159</v>
      </c>
      <c r="D22" s="13">
        <v>5086461.46</v>
      </c>
      <c r="E22" s="18">
        <f t="shared" si="0"/>
        <v>293645620.45999998</v>
      </c>
      <c r="F22" s="12">
        <v>54870786.57</v>
      </c>
      <c r="G22" s="12">
        <v>34204263.030000001</v>
      </c>
      <c r="H22" s="20">
        <f t="shared" si="1"/>
        <v>238774833.88999999</v>
      </c>
    </row>
    <row r="23" spans="2:8" ht="12" customHeight="1" x14ac:dyDescent="0.2">
      <c r="B23" s="9" t="s">
        <v>27</v>
      </c>
      <c r="C23" s="12">
        <v>520000</v>
      </c>
      <c r="D23" s="13">
        <v>39462.129999999997</v>
      </c>
      <c r="E23" s="18">
        <f t="shared" si="0"/>
        <v>559462.13</v>
      </c>
      <c r="F23" s="12">
        <v>116179.74</v>
      </c>
      <c r="G23" s="12">
        <v>98902.67</v>
      </c>
      <c r="H23" s="20">
        <f t="shared" si="1"/>
        <v>443282.39</v>
      </c>
    </row>
    <row r="24" spans="2:8" ht="12" customHeight="1" x14ac:dyDescent="0.2">
      <c r="B24" s="9" t="s">
        <v>28</v>
      </c>
      <c r="C24" s="12">
        <v>249780</v>
      </c>
      <c r="D24" s="13">
        <v>0</v>
      </c>
      <c r="E24" s="18">
        <f t="shared" si="0"/>
        <v>249780</v>
      </c>
      <c r="F24" s="12">
        <v>0</v>
      </c>
      <c r="G24" s="12">
        <v>0</v>
      </c>
      <c r="H24" s="20">
        <f t="shared" si="1"/>
        <v>249780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464662</v>
      </c>
      <c r="D26" s="13">
        <v>1892.6</v>
      </c>
      <c r="E26" s="18">
        <f t="shared" si="0"/>
        <v>466554.6</v>
      </c>
      <c r="F26" s="12">
        <v>91069.16</v>
      </c>
      <c r="G26" s="12">
        <v>69526.73</v>
      </c>
      <c r="H26" s="20">
        <f t="shared" si="1"/>
        <v>375485.43999999994</v>
      </c>
    </row>
    <row r="27" spans="2:8" ht="20.100000000000001" customHeight="1" x14ac:dyDescent="0.2">
      <c r="B27" s="6" t="s">
        <v>31</v>
      </c>
      <c r="C27" s="16">
        <f>SUM(C28:C36)</f>
        <v>282986738</v>
      </c>
      <c r="D27" s="16">
        <f>SUM(D28:D36)</f>
        <v>33217427.789999999</v>
      </c>
      <c r="E27" s="16">
        <f>D27+C27</f>
        <v>316204165.79000002</v>
      </c>
      <c r="F27" s="16">
        <f>SUM(F28:F36)</f>
        <v>79234123.210000008</v>
      </c>
      <c r="G27" s="16">
        <f>SUM(G28:G36)</f>
        <v>67341899.189999998</v>
      </c>
      <c r="H27" s="16">
        <f t="shared" si="1"/>
        <v>236970042.58000001</v>
      </c>
    </row>
    <row r="28" spans="2:8" x14ac:dyDescent="0.2">
      <c r="B28" s="9" t="s">
        <v>32</v>
      </c>
      <c r="C28" s="12">
        <v>155969</v>
      </c>
      <c r="D28" s="13">
        <v>795.13</v>
      </c>
      <c r="E28" s="18">
        <f t="shared" ref="E28:E36" si="2">C28+D28</f>
        <v>156764.13</v>
      </c>
      <c r="F28" s="12">
        <v>72147.47</v>
      </c>
      <c r="G28" s="12">
        <v>72147.47</v>
      </c>
      <c r="H28" s="20">
        <f t="shared" si="1"/>
        <v>84616.66</v>
      </c>
    </row>
    <row r="29" spans="2:8" x14ac:dyDescent="0.2">
      <c r="B29" s="9" t="s">
        <v>33</v>
      </c>
      <c r="C29" s="12">
        <v>8950962</v>
      </c>
      <c r="D29" s="13">
        <v>1715165.6</v>
      </c>
      <c r="E29" s="18">
        <f t="shared" si="2"/>
        <v>10666127.6</v>
      </c>
      <c r="F29" s="12">
        <v>2586824.48</v>
      </c>
      <c r="G29" s="12">
        <v>972551.6</v>
      </c>
      <c r="H29" s="20">
        <f t="shared" si="1"/>
        <v>8079303.1199999992</v>
      </c>
    </row>
    <row r="30" spans="2:8" ht="12" customHeight="1" x14ac:dyDescent="0.2">
      <c r="B30" s="9" t="s">
        <v>34</v>
      </c>
      <c r="C30" s="12">
        <v>266399380</v>
      </c>
      <c r="D30" s="13">
        <v>31058516.949999999</v>
      </c>
      <c r="E30" s="18">
        <f t="shared" si="2"/>
        <v>297457896.94999999</v>
      </c>
      <c r="F30" s="12">
        <v>75219203.680000007</v>
      </c>
      <c r="G30" s="12">
        <v>64988966.399999999</v>
      </c>
      <c r="H30" s="20">
        <f t="shared" si="1"/>
        <v>222238693.26999998</v>
      </c>
    </row>
    <row r="31" spans="2:8" x14ac:dyDescent="0.2">
      <c r="B31" s="9" t="s">
        <v>35</v>
      </c>
      <c r="C31" s="12">
        <v>58753</v>
      </c>
      <c r="D31" s="13">
        <v>0</v>
      </c>
      <c r="E31" s="18">
        <f t="shared" si="2"/>
        <v>58753</v>
      </c>
      <c r="F31" s="12">
        <v>24466.25</v>
      </c>
      <c r="G31" s="12">
        <v>24466.25</v>
      </c>
      <c r="H31" s="20">
        <f t="shared" si="1"/>
        <v>34286.75</v>
      </c>
    </row>
    <row r="32" spans="2:8" ht="24" x14ac:dyDescent="0.2">
      <c r="B32" s="9" t="s">
        <v>36</v>
      </c>
      <c r="C32" s="12">
        <v>6036123</v>
      </c>
      <c r="D32" s="13">
        <v>442950.11</v>
      </c>
      <c r="E32" s="18">
        <f t="shared" si="2"/>
        <v>6479073.1100000003</v>
      </c>
      <c r="F32" s="12">
        <v>1248402.73</v>
      </c>
      <c r="G32" s="12">
        <v>1200688.8700000001</v>
      </c>
      <c r="H32" s="20">
        <f t="shared" si="1"/>
        <v>5230670.3800000008</v>
      </c>
    </row>
    <row r="33" spans="2:8" x14ac:dyDescent="0.2">
      <c r="B33" s="9" t="s">
        <v>37</v>
      </c>
      <c r="C33" s="12">
        <v>247887</v>
      </c>
      <c r="D33" s="13">
        <v>0</v>
      </c>
      <c r="E33" s="18">
        <f t="shared" si="2"/>
        <v>247887</v>
      </c>
      <c r="F33" s="12">
        <v>44265.599999999999</v>
      </c>
      <c r="G33" s="12">
        <v>44265.599999999999</v>
      </c>
      <c r="H33" s="20">
        <f t="shared" si="1"/>
        <v>203621.4</v>
      </c>
    </row>
    <row r="34" spans="2:8" x14ac:dyDescent="0.2">
      <c r="B34" s="9" t="s">
        <v>38</v>
      </c>
      <c r="C34" s="12">
        <v>133070</v>
      </c>
      <c r="D34" s="13">
        <v>0</v>
      </c>
      <c r="E34" s="18">
        <f t="shared" si="2"/>
        <v>133070</v>
      </c>
      <c r="F34" s="12">
        <v>729</v>
      </c>
      <c r="G34" s="12">
        <v>729</v>
      </c>
      <c r="H34" s="20">
        <f t="shared" si="1"/>
        <v>132341</v>
      </c>
    </row>
    <row r="35" spans="2:8" x14ac:dyDescent="0.2">
      <c r="B35" s="9" t="s">
        <v>39</v>
      </c>
      <c r="C35" s="12">
        <v>983594</v>
      </c>
      <c r="D35" s="13">
        <v>0</v>
      </c>
      <c r="E35" s="18">
        <f t="shared" si="2"/>
        <v>983594</v>
      </c>
      <c r="F35" s="12">
        <v>36344</v>
      </c>
      <c r="G35" s="12">
        <v>36344</v>
      </c>
      <c r="H35" s="20">
        <f t="shared" si="1"/>
        <v>947250</v>
      </c>
    </row>
    <row r="36" spans="2:8" x14ac:dyDescent="0.2">
      <c r="B36" s="9" t="s">
        <v>40</v>
      </c>
      <c r="C36" s="12">
        <v>21000</v>
      </c>
      <c r="D36" s="13">
        <v>0</v>
      </c>
      <c r="E36" s="18">
        <f t="shared" si="2"/>
        <v>21000</v>
      </c>
      <c r="F36" s="12">
        <v>1740</v>
      </c>
      <c r="G36" s="12">
        <v>1740</v>
      </c>
      <c r="H36" s="20">
        <f t="shared" si="1"/>
        <v>19260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715000</v>
      </c>
      <c r="D47" s="16">
        <f>SUM(D48:D56)</f>
        <v>0</v>
      </c>
      <c r="E47" s="16">
        <f t="shared" si="3"/>
        <v>715000</v>
      </c>
      <c r="F47" s="16">
        <f>SUM(F48:F56)</f>
        <v>230852.76</v>
      </c>
      <c r="G47" s="16">
        <f>SUM(G48:G56)</f>
        <v>230852.76</v>
      </c>
      <c r="H47" s="16">
        <f t="shared" si="4"/>
        <v>484147.24</v>
      </c>
    </row>
    <row r="48" spans="2:8" x14ac:dyDescent="0.2">
      <c r="B48" s="9" t="s">
        <v>52</v>
      </c>
      <c r="C48" s="12">
        <v>390000</v>
      </c>
      <c r="D48" s="13">
        <v>0</v>
      </c>
      <c r="E48" s="18">
        <f t="shared" si="3"/>
        <v>390000</v>
      </c>
      <c r="F48" s="12">
        <v>230852.76</v>
      </c>
      <c r="G48" s="12">
        <v>230852.76</v>
      </c>
      <c r="H48" s="20">
        <f t="shared" si="4"/>
        <v>159147.24</v>
      </c>
    </row>
    <row r="49" spans="2:8" x14ac:dyDescent="0.2">
      <c r="B49" s="9" t="s">
        <v>53</v>
      </c>
      <c r="C49" s="12">
        <v>20000</v>
      </c>
      <c r="D49" s="13">
        <v>0</v>
      </c>
      <c r="E49" s="18">
        <f t="shared" si="3"/>
        <v>20000</v>
      </c>
      <c r="F49" s="12">
        <v>0</v>
      </c>
      <c r="G49" s="12">
        <v>0</v>
      </c>
      <c r="H49" s="20">
        <f t="shared" si="4"/>
        <v>20000</v>
      </c>
    </row>
    <row r="50" spans="2:8" x14ac:dyDescent="0.2">
      <c r="B50" s="9" t="s">
        <v>54</v>
      </c>
      <c r="C50" s="12">
        <v>260000</v>
      </c>
      <c r="D50" s="13">
        <v>0</v>
      </c>
      <c r="E50" s="18">
        <f t="shared" si="3"/>
        <v>260000</v>
      </c>
      <c r="F50" s="12">
        <v>0</v>
      </c>
      <c r="G50" s="12">
        <v>0</v>
      </c>
      <c r="H50" s="20">
        <f t="shared" si="4"/>
        <v>260000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45000</v>
      </c>
      <c r="D53" s="13">
        <v>0</v>
      </c>
      <c r="E53" s="18">
        <f t="shared" si="3"/>
        <v>45000</v>
      </c>
      <c r="F53" s="12">
        <v>0</v>
      </c>
      <c r="G53" s="12">
        <v>0</v>
      </c>
      <c r="H53" s="20">
        <f t="shared" si="4"/>
        <v>45000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10000000</v>
      </c>
      <c r="D57" s="16">
        <f>SUM(D58:D60)</f>
        <v>0</v>
      </c>
      <c r="E57" s="16">
        <f t="shared" si="3"/>
        <v>10000000</v>
      </c>
      <c r="F57" s="16">
        <f>SUM(F58:F60)</f>
        <v>0</v>
      </c>
      <c r="G57" s="16">
        <f>SUM(G58:G60)</f>
        <v>0</v>
      </c>
      <c r="H57" s="16">
        <f t="shared" si="4"/>
        <v>10000000</v>
      </c>
    </row>
    <row r="58" spans="2:8" x14ac:dyDescent="0.2">
      <c r="B58" s="9" t="s">
        <v>62</v>
      </c>
      <c r="C58" s="12">
        <v>10000000</v>
      </c>
      <c r="D58" s="13">
        <v>0</v>
      </c>
      <c r="E58" s="18">
        <f t="shared" si="3"/>
        <v>10000000</v>
      </c>
      <c r="F58" s="12">
        <v>0</v>
      </c>
      <c r="G58" s="12">
        <v>0</v>
      </c>
      <c r="H58" s="20">
        <f t="shared" si="4"/>
        <v>10000000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62932403</v>
      </c>
      <c r="D73" s="17">
        <f>SUM(D74:D80)</f>
        <v>-20826663.609999999</v>
      </c>
      <c r="E73" s="17">
        <f t="shared" si="3"/>
        <v>42105739.390000001</v>
      </c>
      <c r="F73" s="16">
        <f>SUM(F74:F80)</f>
        <v>0</v>
      </c>
      <c r="G73" s="17">
        <f>SUM(G74:G80)</f>
        <v>0</v>
      </c>
      <c r="H73" s="17">
        <f>E73-F73</f>
        <v>42105739.390000001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62932403</v>
      </c>
      <c r="D80" s="13">
        <v>-20826663.609999999</v>
      </c>
      <c r="E80" s="18">
        <f t="shared" si="3"/>
        <v>42105739.390000001</v>
      </c>
      <c r="F80" s="12">
        <v>0</v>
      </c>
      <c r="G80" s="13">
        <v>0</v>
      </c>
      <c r="H80" s="18">
        <f>E80-F80</f>
        <v>42105739.390000001</v>
      </c>
    </row>
    <row r="81" spans="2:8" ht="12.75" thickBot="1" x14ac:dyDescent="0.25">
      <c r="B81" s="8" t="s">
        <v>85</v>
      </c>
      <c r="C81" s="22">
        <f>SUM(C73,C69,C61,C57,C47,C27,C37,C17,C9)</f>
        <v>750432374</v>
      </c>
      <c r="D81" s="22">
        <f>SUM(D73,D69,D61,D57,D47,D37,D27,D17,D9)</f>
        <v>17520368.460000001</v>
      </c>
      <c r="E81" s="22">
        <f>C81+D81</f>
        <v>767952742.46000004</v>
      </c>
      <c r="F81" s="22">
        <f>SUM(F73,F69,F61,F57,F47,F37,F17,F27,F9)</f>
        <v>158010106.18000001</v>
      </c>
      <c r="G81" s="22">
        <f>SUM(G73,G69,G61,G57,G47,G37,G27,G17,G9)</f>
        <v>124772753.38000001</v>
      </c>
      <c r="H81" s="22">
        <f t="shared" si="5"/>
        <v>609942636.27999997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>
      <c r="B89" s="24"/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2026-05-04T18:01:21Z</cp:lastPrinted>
  <dcterms:created xsi:type="dcterms:W3CDTF">2019-12-04T16:22:52Z</dcterms:created>
  <dcterms:modified xsi:type="dcterms:W3CDTF">2026-05-04T18:03:58Z</dcterms:modified>
</cp:coreProperties>
</file>