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7D4ABD03-E7EE-460A-9BC1-7A80B01A399D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G10" i="1"/>
  <c r="G160" i="1" s="1"/>
  <c r="F10" i="1"/>
  <c r="D10" i="1" l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<sst xmlns="http://schemas.openxmlformats.org/spreadsheetml/2006/main" count="163" uniqueCount="90">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</sst>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F55" sqref="F5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470480273.11000001</v>
      </c>
      <c r="D10" s="8">
        <f>SUM(D12,D20,D30,D40,D50,D60,D64,D73,D77)</f>
        <v>130873262.90000001</v>
      </c>
      <c r="E10" s="24">
        <f t="shared" ref="E10:H10" si="0">SUM(E12,E20,E30,E40,E50,E60,E64,E73,E77)</f>
        <v>601353536.00999999</v>
      </c>
      <c r="F10" s="8">
        <f t="shared" si="0"/>
        <v>594212731.5</v>
      </c>
      <c r="G10" s="8">
        <f t="shared" si="0"/>
        <v>594212731.5</v>
      </c>
      <c r="H10" s="24">
        <f t="shared" si="0"/>
        <v>7140804.509999983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90767228</v>
      </c>
      <c r="D12" s="7">
        <f>SUM(D13:D19)</f>
        <v>7757881.3000000007</v>
      </c>
      <c r="E12" s="25">
        <f t="shared" ref="E12:H12" si="1">SUM(E13:E19)</f>
        <v>98525109.299999997</v>
      </c>
      <c r="F12" s="7">
        <f t="shared" si="1"/>
        <v>98125609.320000008</v>
      </c>
      <c r="G12" s="7">
        <f t="shared" si="1"/>
        <v>98125609.320000008</v>
      </c>
      <c r="H12" s="25">
        <f t="shared" si="1"/>
        <v>399499.97999999905</v>
      </c>
    </row>
    <row r="13" spans="2:9" ht="24" x14ac:dyDescent="0.2">
      <c r="B13" s="10" t="s">
        <v>14</v>
      </c>
      <c r="C13" s="22">
        <v>26320129</v>
      </c>
      <c r="D13" s="22">
        <v>2040947</v>
      </c>
      <c r="E13" s="26">
        <f>SUM(C13:D13)</f>
        <v>28361076</v>
      </c>
      <c r="F13" s="23">
        <v>28359496.550000001</v>
      </c>
      <c r="G13" s="23">
        <v>28359496.550000001</v>
      </c>
      <c r="H13" s="30">
        <f>SUM(E13-F13)</f>
        <v>1579.4499999992549</v>
      </c>
    </row>
    <row r="14" spans="2:9" ht="23.1" customHeight="1" x14ac:dyDescent="0.2">
      <c r="B14" s="10" t="s">
        <v>15</v>
      </c>
      <c r="C14" s="22">
        <v>6223818</v>
      </c>
      <c r="D14" s="22">
        <v>230683</v>
      </c>
      <c r="E14" s="26">
        <f t="shared" ref="E14:E79" si="2">SUM(C14:D14)</f>
        <v>6454501</v>
      </c>
      <c r="F14" s="23">
        <v>6439943.1500000004</v>
      </c>
      <c r="G14" s="23">
        <v>6439943.1500000004</v>
      </c>
      <c r="H14" s="30">
        <f t="shared" ref="H14:H79" si="3">SUM(E14-F14)</f>
        <v>14557.849999999627</v>
      </c>
    </row>
    <row r="15" spans="2:9" x14ac:dyDescent="0.2">
      <c r="B15" s="10" t="s">
        <v>16</v>
      </c>
      <c r="C15" s="22">
        <v>20590087</v>
      </c>
      <c r="D15" s="22">
        <v>258445</v>
      </c>
      <c r="E15" s="26">
        <f t="shared" si="2"/>
        <v>20848532</v>
      </c>
      <c r="F15" s="23">
        <v>20711064.800000001</v>
      </c>
      <c r="G15" s="23">
        <v>20711064.800000001</v>
      </c>
      <c r="H15" s="30">
        <f t="shared" si="3"/>
        <v>137467.19999999925</v>
      </c>
    </row>
    <row r="16" spans="2:9" x14ac:dyDescent="0.2">
      <c r="B16" s="10" t="s">
        <v>17</v>
      </c>
      <c r="C16" s="22">
        <v>13236830</v>
      </c>
      <c r="D16" s="22">
        <v>8185061.2999999998</v>
      </c>
      <c r="E16" s="26">
        <f t="shared" si="2"/>
        <v>21421891.300000001</v>
      </c>
      <c r="F16" s="23">
        <v>21370046.809999999</v>
      </c>
      <c r="G16" s="23">
        <v>21370046.809999999</v>
      </c>
      <c r="H16" s="30">
        <f t="shared" si="3"/>
        <v>51844.490000002086</v>
      </c>
    </row>
    <row r="17" spans="2:8" x14ac:dyDescent="0.2">
      <c r="B17" s="10" t="s">
        <v>18</v>
      </c>
      <c r="C17" s="22">
        <v>18637074</v>
      </c>
      <c r="D17" s="22">
        <v>-192374</v>
      </c>
      <c r="E17" s="26">
        <f t="shared" si="2"/>
        <v>18444700</v>
      </c>
      <c r="F17" s="23">
        <v>18257403.620000001</v>
      </c>
      <c r="G17" s="23">
        <v>18257403.620000001</v>
      </c>
      <c r="H17" s="30">
        <f t="shared" si="3"/>
        <v>187296.37999999896</v>
      </c>
    </row>
    <row r="18" spans="2:8" x14ac:dyDescent="0.2">
      <c r="B18" s="10" t="s">
        <v>19</v>
      </c>
      <c r="C18" s="22">
        <v>2721990</v>
      </c>
      <c r="D18" s="22">
        <v>-2721990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3037300</v>
      </c>
      <c r="D19" s="22">
        <v>-42891</v>
      </c>
      <c r="E19" s="26">
        <f t="shared" si="2"/>
        <v>2994409</v>
      </c>
      <c r="F19" s="23">
        <v>2987654.39</v>
      </c>
      <c r="G19" s="23">
        <v>2987654.39</v>
      </c>
      <c r="H19" s="30">
        <f t="shared" si="3"/>
        <v>6754.6099999998696</v>
      </c>
    </row>
    <row r="20" spans="2:8" s="9" customFormat="1" ht="24" x14ac:dyDescent="0.2">
      <c r="B20" s="12" t="s">
        <v>21</v>
      </c>
      <c r="C20" s="7">
        <f>SUM(C21:C29)</f>
        <v>203673959</v>
      </c>
      <c r="D20" s="7">
        <f t="shared" ref="D20:H20" si="4">SUM(D21:D29)</f>
        <v>51043026.520000003</v>
      </c>
      <c r="E20" s="25">
        <f t="shared" si="4"/>
        <v>254716985.52000001</v>
      </c>
      <c r="F20" s="7">
        <f t="shared" si="4"/>
        <v>249830673.50999999</v>
      </c>
      <c r="G20" s="7">
        <f t="shared" si="4"/>
        <v>249830673.50999999</v>
      </c>
      <c r="H20" s="25">
        <f t="shared" si="4"/>
        <v>4886312.0099999886</v>
      </c>
    </row>
    <row r="21" spans="2:8" ht="24" x14ac:dyDescent="0.2">
      <c r="B21" s="10" t="s">
        <v>22</v>
      </c>
      <c r="C21" s="22">
        <v>643813</v>
      </c>
      <c r="D21" s="22">
        <v>-36427.47</v>
      </c>
      <c r="E21" s="26">
        <f t="shared" si="2"/>
        <v>607385.53</v>
      </c>
      <c r="F21" s="23">
        <v>552494</v>
      </c>
      <c r="G21" s="23">
        <v>552494</v>
      </c>
      <c r="H21" s="30">
        <f t="shared" si="3"/>
        <v>54891.530000000028</v>
      </c>
    </row>
    <row r="22" spans="2:8" x14ac:dyDescent="0.2">
      <c r="B22" s="10" t="s">
        <v>23</v>
      </c>
      <c r="C22" s="22">
        <v>341837</v>
      </c>
      <c r="D22" s="22">
        <v>-127635.34</v>
      </c>
      <c r="E22" s="26">
        <f t="shared" si="2"/>
        <v>214201.66</v>
      </c>
      <c r="F22" s="23">
        <v>198016.91</v>
      </c>
      <c r="G22" s="23">
        <v>198016.91</v>
      </c>
      <c r="H22" s="30">
        <f t="shared" si="3"/>
        <v>16184.75</v>
      </c>
    </row>
    <row r="23" spans="2:8" ht="24" x14ac:dyDescent="0.2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4" x14ac:dyDescent="0.2">
      <c r="B24" s="10" t="s">
        <v>25</v>
      </c>
      <c r="C24" s="22">
        <v>117661</v>
      </c>
      <c r="D24" s="22">
        <v>-61690.879999999997</v>
      </c>
      <c r="E24" s="26">
        <f t="shared" si="2"/>
        <v>55970.12</v>
      </c>
      <c r="F24" s="23">
        <v>53836.12</v>
      </c>
      <c r="G24" s="23">
        <v>53836.12</v>
      </c>
      <c r="H24" s="30">
        <f t="shared" si="3"/>
        <v>2134</v>
      </c>
    </row>
    <row r="25" spans="2:8" ht="23.45" customHeight="1" x14ac:dyDescent="0.2">
      <c r="B25" s="10" t="s">
        <v>26</v>
      </c>
      <c r="C25" s="22">
        <v>201486630</v>
      </c>
      <c r="D25" s="22">
        <v>51380487.060000002</v>
      </c>
      <c r="E25" s="26">
        <f t="shared" si="2"/>
        <v>252867117.06</v>
      </c>
      <c r="F25" s="23">
        <v>248183848.61000001</v>
      </c>
      <c r="G25" s="23">
        <v>248183848.61000001</v>
      </c>
      <c r="H25" s="30">
        <f t="shared" si="3"/>
        <v>4683268.4499999881</v>
      </c>
    </row>
    <row r="26" spans="2:8" x14ac:dyDescent="0.2">
      <c r="B26" s="10" t="s">
        <v>27</v>
      </c>
      <c r="C26" s="22">
        <v>454361</v>
      </c>
      <c r="D26" s="22">
        <v>-33453.74</v>
      </c>
      <c r="E26" s="26">
        <f t="shared" si="2"/>
        <v>420907.26</v>
      </c>
      <c r="F26" s="23">
        <v>420907.26</v>
      </c>
      <c r="G26" s="23">
        <v>420907.26</v>
      </c>
      <c r="H26" s="30">
        <f t="shared" si="3"/>
        <v>0</v>
      </c>
    </row>
    <row r="27" spans="2:8" ht="24" x14ac:dyDescent="0.2">
      <c r="B27" s="10" t="s">
        <v>28</v>
      </c>
      <c r="C27" s="22">
        <v>232317</v>
      </c>
      <c r="D27" s="22">
        <v>-6455.97</v>
      </c>
      <c r="E27" s="26">
        <f t="shared" si="2"/>
        <v>225861.03</v>
      </c>
      <c r="F27" s="23">
        <v>135452.57</v>
      </c>
      <c r="G27" s="23">
        <v>135452.57</v>
      </c>
      <c r="H27" s="30">
        <f t="shared" si="3"/>
        <v>90408.459999999992</v>
      </c>
    </row>
    <row r="28" spans="2:8" ht="12" customHeight="1" x14ac:dyDescent="0.2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6.1" customHeight="1" x14ac:dyDescent="0.2">
      <c r="B29" s="10" t="s">
        <v>30</v>
      </c>
      <c r="C29" s="22">
        <v>397340</v>
      </c>
      <c r="D29" s="22">
        <v>-71797.14</v>
      </c>
      <c r="E29" s="26">
        <f t="shared" si="2"/>
        <v>325542.86</v>
      </c>
      <c r="F29" s="23">
        <v>286118.03999999998</v>
      </c>
      <c r="G29" s="23">
        <v>286118.03999999998</v>
      </c>
      <c r="H29" s="30">
        <f t="shared" si="3"/>
        <v>39424.820000000007</v>
      </c>
    </row>
    <row r="30" spans="2:8" s="9" customFormat="1" ht="24" x14ac:dyDescent="0.2">
      <c r="B30" s="12" t="s">
        <v>31</v>
      </c>
      <c r="C30" s="7">
        <f>SUM(C31:C39)</f>
        <v>175333616</v>
      </c>
      <c r="D30" s="7">
        <f t="shared" ref="D30:H30" si="5">SUM(D31:D39)</f>
        <v>71879231.950000003</v>
      </c>
      <c r="E30" s="25">
        <f t="shared" si="5"/>
        <v>247212847.95000002</v>
      </c>
      <c r="F30" s="7">
        <f t="shared" si="5"/>
        <v>245357856.43000007</v>
      </c>
      <c r="G30" s="7">
        <f t="shared" si="5"/>
        <v>245357856.43000007</v>
      </c>
      <c r="H30" s="25">
        <f t="shared" si="5"/>
        <v>1854991.5199999954</v>
      </c>
    </row>
    <row r="31" spans="2:8" x14ac:dyDescent="0.2">
      <c r="B31" s="10" t="s">
        <v>32</v>
      </c>
      <c r="C31" s="22">
        <v>147732</v>
      </c>
      <c r="D31" s="22">
        <v>-3301.23</v>
      </c>
      <c r="E31" s="26">
        <f t="shared" si="2"/>
        <v>144430.76999999999</v>
      </c>
      <c r="F31" s="23">
        <v>141805.92000000001</v>
      </c>
      <c r="G31" s="23">
        <v>141805.92000000001</v>
      </c>
      <c r="H31" s="30">
        <f t="shared" si="3"/>
        <v>2624.8499999999767</v>
      </c>
    </row>
    <row r="32" spans="2:8" x14ac:dyDescent="0.2">
      <c r="B32" s="10" t="s">
        <v>33</v>
      </c>
      <c r="C32" s="22">
        <v>6056186</v>
      </c>
      <c r="D32" s="22">
        <v>634902.31999999995</v>
      </c>
      <c r="E32" s="26">
        <f t="shared" si="2"/>
        <v>6691088.3200000003</v>
      </c>
      <c r="F32" s="23">
        <v>6112353.1600000001</v>
      </c>
      <c r="G32" s="23">
        <v>6112353.1600000001</v>
      </c>
      <c r="H32" s="30">
        <f t="shared" si="3"/>
        <v>578735.16000000015</v>
      </c>
    </row>
    <row r="33" spans="2:8" ht="24" x14ac:dyDescent="0.2">
      <c r="B33" s="10" t="s">
        <v>34</v>
      </c>
      <c r="C33" s="22">
        <v>163805695</v>
      </c>
      <c r="D33" s="22">
        <v>71700405.370000005</v>
      </c>
      <c r="E33" s="26">
        <f t="shared" si="2"/>
        <v>235506100.37</v>
      </c>
      <c r="F33" s="23">
        <v>234477241.49000001</v>
      </c>
      <c r="G33" s="23">
        <v>234477241.49000001</v>
      </c>
      <c r="H33" s="30">
        <f t="shared" si="3"/>
        <v>1028858.8799999952</v>
      </c>
    </row>
    <row r="34" spans="2:8" ht="24.6" customHeight="1" x14ac:dyDescent="0.2">
      <c r="B34" s="10" t="s">
        <v>35</v>
      </c>
      <c r="C34" s="22">
        <v>68854</v>
      </c>
      <c r="D34" s="22">
        <v>-17739.89</v>
      </c>
      <c r="E34" s="26">
        <f t="shared" si="2"/>
        <v>51114.11</v>
      </c>
      <c r="F34" s="23">
        <v>51114.11</v>
      </c>
      <c r="G34" s="23">
        <v>51114.11</v>
      </c>
      <c r="H34" s="30">
        <f t="shared" si="3"/>
        <v>0</v>
      </c>
    </row>
    <row r="35" spans="2:8" ht="24" x14ac:dyDescent="0.2">
      <c r="B35" s="10" t="s">
        <v>36</v>
      </c>
      <c r="C35" s="22">
        <v>3543581</v>
      </c>
      <c r="D35" s="22">
        <v>200048.79</v>
      </c>
      <c r="E35" s="26">
        <f t="shared" si="2"/>
        <v>3743629.79</v>
      </c>
      <c r="F35" s="23">
        <v>3563912.83</v>
      </c>
      <c r="G35" s="23">
        <v>3563912.83</v>
      </c>
      <c r="H35" s="30">
        <f t="shared" si="3"/>
        <v>179716.95999999996</v>
      </c>
    </row>
    <row r="36" spans="2:8" ht="24" x14ac:dyDescent="0.2">
      <c r="B36" s="10" t="s">
        <v>37</v>
      </c>
      <c r="C36" s="22">
        <v>261835</v>
      </c>
      <c r="D36" s="22">
        <v>3758.6</v>
      </c>
      <c r="E36" s="26">
        <f t="shared" si="2"/>
        <v>265593.59999999998</v>
      </c>
      <c r="F36" s="23">
        <v>265593.59999999998</v>
      </c>
      <c r="G36" s="23">
        <v>265593.59999999998</v>
      </c>
      <c r="H36" s="30">
        <f t="shared" si="3"/>
        <v>0</v>
      </c>
    </row>
    <row r="37" spans="2:8" x14ac:dyDescent="0.2">
      <c r="B37" s="10" t="s">
        <v>38</v>
      </c>
      <c r="C37" s="22">
        <v>128865</v>
      </c>
      <c r="D37" s="22">
        <v>-40868.81</v>
      </c>
      <c r="E37" s="26">
        <f t="shared" si="2"/>
        <v>87996.19</v>
      </c>
      <c r="F37" s="23">
        <v>87996.19</v>
      </c>
      <c r="G37" s="23">
        <v>87996.19</v>
      </c>
      <c r="H37" s="30">
        <f t="shared" si="3"/>
        <v>0</v>
      </c>
    </row>
    <row r="38" spans="2:8" x14ac:dyDescent="0.2">
      <c r="B38" s="10" t="s">
        <v>39</v>
      </c>
      <c r="C38" s="22">
        <v>1298483</v>
      </c>
      <c r="D38" s="22">
        <v>-598055</v>
      </c>
      <c r="E38" s="26">
        <f t="shared" si="2"/>
        <v>700428</v>
      </c>
      <c r="F38" s="23">
        <v>635372.32999999996</v>
      </c>
      <c r="G38" s="23">
        <v>635372.32999999996</v>
      </c>
      <c r="H38" s="30">
        <f t="shared" si="3"/>
        <v>65055.670000000042</v>
      </c>
    </row>
    <row r="39" spans="2:8" x14ac:dyDescent="0.2">
      <c r="B39" s="10" t="s">
        <v>40</v>
      </c>
      <c r="C39" s="22">
        <v>22385</v>
      </c>
      <c r="D39" s="22">
        <v>81.8</v>
      </c>
      <c r="E39" s="26">
        <f t="shared" si="2"/>
        <v>22466.799999999999</v>
      </c>
      <c r="F39" s="23">
        <v>22466.799999999999</v>
      </c>
      <c r="G39" s="23">
        <v>22466.799999999999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705470.11</v>
      </c>
      <c r="D50" s="7">
        <f t="shared" ref="D50:H50" si="7">SUM(D51:D59)</f>
        <v>193123.13</v>
      </c>
      <c r="E50" s="25">
        <f t="shared" si="7"/>
        <v>898593.24</v>
      </c>
      <c r="F50" s="7">
        <f t="shared" si="7"/>
        <v>898592.24</v>
      </c>
      <c r="G50" s="7">
        <f t="shared" si="7"/>
        <v>898592.24</v>
      </c>
      <c r="H50" s="25">
        <f t="shared" si="7"/>
        <v>0.99999999997089617</v>
      </c>
    </row>
    <row r="51" spans="2:8" x14ac:dyDescent="0.2">
      <c r="B51" s="10" t="s">
        <v>52</v>
      </c>
      <c r="C51" s="22">
        <v>548491.11</v>
      </c>
      <c r="D51" s="22">
        <v>-329561.27</v>
      </c>
      <c r="E51" s="26">
        <f t="shared" si="2"/>
        <v>218929.83999999997</v>
      </c>
      <c r="F51" s="23">
        <v>218929.84</v>
      </c>
      <c r="G51" s="23">
        <v>218929.84</v>
      </c>
      <c r="H51" s="30">
        <f t="shared" si="3"/>
        <v>-2.9103830456733704E-11</v>
      </c>
    </row>
    <row r="52" spans="2:8" x14ac:dyDescent="0.2">
      <c r="B52" s="10" t="s">
        <v>53</v>
      </c>
      <c r="C52" s="22">
        <v>17416</v>
      </c>
      <c r="D52" s="22">
        <v>-17416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98349</v>
      </c>
      <c r="D53" s="22">
        <v>581314.4</v>
      </c>
      <c r="E53" s="26">
        <f t="shared" si="2"/>
        <v>679663.4</v>
      </c>
      <c r="F53" s="23">
        <v>679662.4</v>
      </c>
      <c r="G53" s="23">
        <v>679662.4</v>
      </c>
      <c r="H53" s="30">
        <f t="shared" si="3"/>
        <v>1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41214</v>
      </c>
      <c r="D56" s="22">
        <v>-41214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470480273.11000001</v>
      </c>
      <c r="D160" s="21">
        <f t="shared" ref="D160:G160" si="28">SUM(D10,D85)</f>
        <v>130873262.90000001</v>
      </c>
      <c r="E160" s="28">
        <f>SUM(E10,E85)</f>
        <v>601353536.00999999</v>
      </c>
      <c r="F160" s="21">
        <f t="shared" si="28"/>
        <v>594212731.5</v>
      </c>
      <c r="G160" s="21">
        <f t="shared" si="28"/>
        <v>594212731.5</v>
      </c>
      <c r="H160" s="28">
        <f>SUM(H10,H85)</f>
        <v>7140804.509999983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2020-01-08T21:14:59Z</dcterms:created>
  <dcterms:modified xsi:type="dcterms:W3CDTF">2025-01-15T04:14:38Z</dcterms:modified>
</cp:coreProperties>
</file>