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7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F85" i="1"/>
  <c r="F89" i="1" s="1"/>
  <c r="G83" i="1"/>
  <c r="G82" i="1"/>
  <c r="G81" i="1"/>
  <c r="G80" i="1"/>
  <c r="G79" i="1"/>
  <c r="E78" i="1"/>
  <c r="D78" i="1"/>
  <c r="G78" i="1" s="1"/>
  <c r="G76" i="1"/>
  <c r="G75" i="1"/>
  <c r="G74" i="1"/>
  <c r="C73" i="1"/>
  <c r="G73" i="1" s="1"/>
  <c r="F71" i="1"/>
  <c r="G69" i="1"/>
  <c r="G68" i="1"/>
  <c r="G67" i="1"/>
  <c r="F67" i="1"/>
  <c r="G65" i="1"/>
  <c r="G64" i="1"/>
  <c r="G63" i="1"/>
  <c r="G62" i="1"/>
  <c r="G61" i="1"/>
  <c r="E60" i="1"/>
  <c r="E71" i="1" s="1"/>
  <c r="D60" i="1"/>
  <c r="G60" i="1" s="1"/>
  <c r="G58" i="1"/>
  <c r="G57" i="1"/>
  <c r="G56" i="1"/>
  <c r="C55" i="1"/>
  <c r="G55" i="1" s="1"/>
  <c r="E89" i="1" l="1"/>
  <c r="C71" i="1"/>
  <c r="D71" i="1"/>
  <c r="D89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C89" i="1"/>
  <c r="G89" i="1" s="1"/>
  <c r="G71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<sst xmlns="http://schemas.openxmlformats.org/spreadsheetml/2006/main" count="85" uniqueCount="36">
  <si>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</si>
  <si>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</si>
  <si>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</si>
  <si>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</si>
  <si>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</si>
  <si>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</si>
  <si>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</si>
  <si>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</si>
  <si>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</si>
  <si>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</si>
  <si>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</si>
  <si>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</si>
  <si>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</si>
  <si>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</si>
  <si>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</si>
  <si>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</si>
  <si>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</si>
  <si>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</si>
  <si>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20XN</t>
  </si>
  <si>
    <t>Cambios en el Exceso o Insuficiencia en la Actualización de la Hacienda Pública / Patrimonio Neto de 20XN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</si>
  <si>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</si>
  <si>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</si>
  <si>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31 de Diciembre de 2023</t>
  </si>
  <si>
    <t>Variaciones de la Hacienda Pública / Patrimonio Generado Neto de 2023</t>
  </si>
  <si>
    <t>Cambios en la Hacienda Pública / Patrimonio Contribuido Neto de 2023</t>
  </si>
  <si>
    <t>Hacienda Pública / Patrimonio Neto Final de 2022</t>
  </si>
  <si>
    <t>Exceso o Insuficiencia en la Actualización de la Hacienda Pública / Patrimonio Neto de 2022</t>
  </si>
  <si>
    <t>Hacienda Pública / Patrimonio Contribuido Neto de 2022</t>
  </si>
  <si>
    <t>Hacienda Pública / Patrimonio Generado Neto de 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</si>
  <si>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</si>
  <si>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</si>
  <si>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</si>
  <si>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</si>
  <si>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</si>
  <si>
    <t>Cambios en el 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</si>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</sst>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165" fontId="6" fillId="0" borderId="25" xfId="0" applyNumberFormat="1" applyFont="1" applyFill="1" applyBorder="1" applyAlignment="1" applyProtection="1">
      <alignment horizontal="right" vertical="top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42</xdr:row>
      <xdr:rowOff>183356</xdr:rowOff>
    </xdr:from>
    <xdr:to>
      <xdr:col>5</xdr:col>
      <xdr:colOff>126896</xdr:colOff>
      <xdr:row>42</xdr:row>
      <xdr:rowOff>1345406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74681" y="9529762"/>
          <a:ext cx="239146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273843</xdr:colOff>
      <xdr:row>42</xdr:row>
      <xdr:rowOff>95249</xdr:rowOff>
    </xdr:from>
    <xdr:to>
      <xdr:col>1</xdr:col>
      <xdr:colOff>2512217</xdr:colOff>
      <xdr:row>42</xdr:row>
      <xdr:rowOff>1412873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9441655"/>
          <a:ext cx="2238374" cy="131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1771650</xdr:colOff>
      <xdr:row>91</xdr:row>
      <xdr:rowOff>183356</xdr:rowOff>
    </xdr:from>
    <xdr:ext cx="2391465" cy="1162050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74681" y="9529762"/>
          <a:ext cx="239146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273843</xdr:colOff>
      <xdr:row>91</xdr:row>
      <xdr:rowOff>95249</xdr:rowOff>
    </xdr:from>
    <xdr:ext cx="2238374" cy="1317624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9441655"/>
          <a:ext cx="2238374" cy="131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74" zoomScale="70" zoomScaleNormal="70" workbookViewId="0">
      <selection activeCell="B50" activeCellId="1" sqref="B2:G45 B50:G94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4" width="28.5703125" style="25" customWidth="1"/>
    <col min="5" max="5" width="32" style="25" customWidth="1"/>
    <col min="6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59" t="s">
        <v>21</v>
      </c>
      <c r="C2" s="60"/>
      <c r="D2" s="60"/>
      <c r="E2" s="60"/>
      <c r="F2" s="60"/>
      <c r="G2" s="61"/>
    </row>
    <row r="3" spans="2:8" x14ac:dyDescent="0.2">
      <c r="B3" s="62" t="s">
        <v>1</v>
      </c>
      <c r="C3" s="63"/>
      <c r="D3" s="63"/>
      <c r="E3" s="63"/>
      <c r="F3" s="63"/>
      <c r="G3" s="64"/>
    </row>
    <row r="4" spans="2:8" ht="15" thickBot="1" x14ac:dyDescent="0.25">
      <c r="B4" s="56" t="s">
        <v>22</v>
      </c>
      <c r="C4" s="57"/>
      <c r="D4" s="57"/>
      <c r="E4" s="57"/>
      <c r="F4" s="57"/>
      <c r="G4" s="58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27</v>
      </c>
      <c r="C7" s="14">
        <f>SUM(C8,C9,C10)</f>
        <v>50000000</v>
      </c>
      <c r="D7" s="11"/>
      <c r="E7" s="19"/>
      <c r="F7" s="11"/>
      <c r="G7" s="3">
        <f>SUM(C7:F7)</f>
        <v>50000000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50000000</v>
      </c>
      <c r="D9" s="12"/>
      <c r="E9" s="20"/>
      <c r="F9" s="12"/>
      <c r="G9" s="5">
        <f>SUM(C9:F9)</f>
        <v>50000000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28</v>
      </c>
      <c r="C12" s="11"/>
      <c r="D12" s="14">
        <f>SUM(D14,D15,D16,D17,)</f>
        <v>21409191.640000001</v>
      </c>
      <c r="E12" s="22">
        <f>SUM(E13)</f>
        <v>-12416321.15</v>
      </c>
      <c r="F12" s="11"/>
      <c r="G12" s="3">
        <f>SUM(C12:F12)</f>
        <v>8992870.4900000002</v>
      </c>
    </row>
    <row r="13" spans="2:8" x14ac:dyDescent="0.2">
      <c r="B13" s="4" t="s">
        <v>11</v>
      </c>
      <c r="C13" s="12"/>
      <c r="D13" s="12"/>
      <c r="E13" s="23">
        <v>-12416321.15</v>
      </c>
      <c r="F13" s="12"/>
      <c r="G13" s="5">
        <f>SUM(C13:F13)</f>
        <v>-12416321.15</v>
      </c>
    </row>
    <row r="14" spans="2:8" x14ac:dyDescent="0.2">
      <c r="B14" s="4" t="s">
        <v>12</v>
      </c>
      <c r="C14" s="12"/>
      <c r="D14" s="52">
        <v>36028441.329999998</v>
      </c>
      <c r="E14" s="20"/>
      <c r="F14" s="12"/>
      <c r="G14" s="5">
        <f>SUM(C14:F14)</f>
        <v>36028441.329999998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-14619249.689999999</v>
      </c>
      <c r="E17" s="20"/>
      <c r="F17" s="12"/>
      <c r="G17" s="5">
        <f>D17</f>
        <v>-14619249.689999999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26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25</v>
      </c>
      <c r="C23" s="14">
        <f>SUM(C7)</f>
        <v>50000000</v>
      </c>
      <c r="D23" s="14">
        <f>SUM(D12)</f>
        <v>21409191.640000001</v>
      </c>
      <c r="E23" s="22">
        <f>E12</f>
        <v>-12416321.15</v>
      </c>
      <c r="F23" s="14">
        <f>SUM(F19)</f>
        <v>0</v>
      </c>
      <c r="G23" s="3">
        <f>SUM(C23:F23)</f>
        <v>58992870.490000002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24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23</v>
      </c>
      <c r="C30" s="11"/>
      <c r="D30" s="14">
        <f>D32</f>
        <v>-12416321.15</v>
      </c>
      <c r="E30" s="22">
        <f>SUM(E31:E35)</f>
        <v>-31154942.600000001</v>
      </c>
      <c r="F30" s="11"/>
      <c r="G30" s="3">
        <f>SUM(D30:E30)</f>
        <v>-43571263.75</v>
      </c>
    </row>
    <row r="31" spans="2:7" x14ac:dyDescent="0.2">
      <c r="B31" s="4" t="s">
        <v>11</v>
      </c>
      <c r="C31" s="12"/>
      <c r="D31" s="12"/>
      <c r="E31" s="23">
        <v>-43571263.75</v>
      </c>
      <c r="F31" s="12"/>
      <c r="G31" s="5">
        <f>SUM(E31)</f>
        <v>-43571263.75</v>
      </c>
    </row>
    <row r="32" spans="2:7" x14ac:dyDescent="0.2">
      <c r="B32" s="4" t="s">
        <v>12</v>
      </c>
      <c r="C32" s="12"/>
      <c r="D32" s="15">
        <v>-12416321.15</v>
      </c>
      <c r="E32" s="23">
        <v>12416321.15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19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18</v>
      </c>
      <c r="C41" s="16">
        <f>SUM(C23,C25)</f>
        <v>50000000</v>
      </c>
      <c r="D41" s="16">
        <f>SUM(D23,D30)</f>
        <v>8992870.4900000002</v>
      </c>
      <c r="E41" s="24">
        <f>SUM(E30,E23)</f>
        <v>-43571263.75</v>
      </c>
      <c r="F41" s="16">
        <f>SUM(F37,F23)</f>
        <v>0</v>
      </c>
      <c r="G41" s="6">
        <f>SUM(C41:F41)</f>
        <v>15421606.740000002</v>
      </c>
    </row>
    <row r="42" spans="2:7" x14ac:dyDescent="0.2">
      <c r="B42" s="27" t="s">
        <v>20</v>
      </c>
    </row>
    <row r="43" spans="2:7" s="28" customFormat="1" ht="112.5" customHeight="1" x14ac:dyDescent="0.2"/>
    <row r="44" spans="2:7" s="28" customFormat="1" x14ac:dyDescent="0.2">
      <c r="B44" s="53" t="s">
        <v>29</v>
      </c>
      <c r="E44" s="53" t="s">
        <v>31</v>
      </c>
    </row>
    <row r="45" spans="2:7" s="28" customFormat="1" x14ac:dyDescent="0.2">
      <c r="B45" s="54" t="s">
        <v>30</v>
      </c>
      <c r="E45" s="55" t="s">
        <v>32</v>
      </c>
    </row>
    <row r="46" spans="2:7" s="28" customFormat="1" x14ac:dyDescent="0.2"/>
    <row r="47" spans="2:7" s="28" customFormat="1" x14ac:dyDescent="0.2"/>
    <row r="48" spans="2:7" s="28" customFormat="1" x14ac:dyDescent="0.2"/>
    <row r="49" spans="2:7" s="28" customFormat="1" ht="15" thickBot="1" x14ac:dyDescent="0.25"/>
    <row r="50" spans="2:7" s="28" customFormat="1" x14ac:dyDescent="0.2">
      <c r="B50" s="59" t="s">
        <v>33</v>
      </c>
      <c r="C50" s="60"/>
      <c r="D50" s="60"/>
      <c r="E50" s="60"/>
      <c r="F50" s="60"/>
      <c r="G50" s="61"/>
    </row>
    <row r="51" spans="2:7" s="28" customFormat="1" x14ac:dyDescent="0.2">
      <c r="B51" s="65" t="s">
        <v>1</v>
      </c>
      <c r="C51" s="66"/>
      <c r="D51" s="66"/>
      <c r="E51" s="66"/>
      <c r="F51" s="66"/>
      <c r="G51" s="67"/>
    </row>
    <row r="52" spans="2:7" s="28" customFormat="1" ht="15" thickBot="1" x14ac:dyDescent="0.25">
      <c r="B52" s="56" t="s">
        <v>22</v>
      </c>
      <c r="C52" s="57"/>
      <c r="D52" s="57"/>
      <c r="E52" s="57"/>
      <c r="F52" s="57"/>
      <c r="G52" s="58"/>
    </row>
    <row r="53" spans="2:7" s="28" customFormat="1" ht="36.75" thickBot="1" x14ac:dyDescent="0.25">
      <c r="B53" s="32" t="s">
        <v>2</v>
      </c>
      <c r="C53" s="33" t="s">
        <v>3</v>
      </c>
      <c r="D53" s="33" t="s">
        <v>4</v>
      </c>
      <c r="E53" s="34" t="s">
        <v>5</v>
      </c>
      <c r="F53" s="33" t="s">
        <v>6</v>
      </c>
      <c r="G53" s="35" t="s">
        <v>7</v>
      </c>
    </row>
    <row r="54" spans="2:7" s="28" customFormat="1" x14ac:dyDescent="0.2">
      <c r="B54" s="36"/>
      <c r="C54" s="37"/>
      <c r="D54" s="37"/>
      <c r="E54" s="38"/>
      <c r="F54" s="37"/>
      <c r="G54" s="39"/>
    </row>
    <row r="55" spans="2:7" s="28" customFormat="1" ht="21.75" customHeight="1" x14ac:dyDescent="0.2">
      <c r="B55" s="30" t="s">
        <v>27</v>
      </c>
      <c r="C55" s="40">
        <f>SUM(C56,C57,C58)</f>
        <v>52084608.210000001</v>
      </c>
      <c r="D55" s="41"/>
      <c r="E55" s="42"/>
      <c r="F55" s="41"/>
      <c r="G55" s="43">
        <f>SUM(C55:F55)</f>
        <v>52084608.210000001</v>
      </c>
    </row>
    <row r="56" spans="2:7" s="28" customFormat="1" x14ac:dyDescent="0.2">
      <c r="B56" s="44" t="s">
        <v>8</v>
      </c>
      <c r="C56" s="15">
        <v>52084608.210000001</v>
      </c>
      <c r="D56" s="45"/>
      <c r="E56" s="46"/>
      <c r="F56" s="45"/>
      <c r="G56" s="47">
        <f>SUM(C56:F56)</f>
        <v>52084608.210000001</v>
      </c>
    </row>
    <row r="57" spans="2:7" s="28" customFormat="1" x14ac:dyDescent="0.2">
      <c r="B57" s="44" t="s">
        <v>9</v>
      </c>
      <c r="C57" s="15">
        <v>0</v>
      </c>
      <c r="D57" s="45"/>
      <c r="E57" s="46"/>
      <c r="F57" s="45"/>
      <c r="G57" s="47">
        <f>SUM(C57:F57)</f>
        <v>0</v>
      </c>
    </row>
    <row r="58" spans="2:7" s="28" customFormat="1" x14ac:dyDescent="0.2">
      <c r="B58" s="44" t="s">
        <v>10</v>
      </c>
      <c r="C58" s="15">
        <v>0</v>
      </c>
      <c r="D58" s="45"/>
      <c r="E58" s="46"/>
      <c r="F58" s="45"/>
      <c r="G58" s="47">
        <f>SUM(C58:F58)</f>
        <v>0</v>
      </c>
    </row>
    <row r="59" spans="2:7" s="28" customFormat="1" x14ac:dyDescent="0.2">
      <c r="B59" s="44"/>
      <c r="C59" s="15"/>
      <c r="D59" s="15"/>
      <c r="E59" s="23"/>
      <c r="F59" s="15"/>
      <c r="G59" s="47"/>
    </row>
    <row r="60" spans="2:7" s="28" customFormat="1" x14ac:dyDescent="0.2">
      <c r="B60" s="30" t="s">
        <v>28</v>
      </c>
      <c r="C60" s="41"/>
      <c r="D60" s="40">
        <f>SUM(D62,D63,D64,D65,)</f>
        <v>119151258.8</v>
      </c>
      <c r="E60" s="48">
        <f>SUM(E61)</f>
        <v>15370647.619999999</v>
      </c>
      <c r="F60" s="41"/>
      <c r="G60" s="43">
        <f>SUM(C60:F60)</f>
        <v>134521906.41999999</v>
      </c>
    </row>
    <row r="61" spans="2:7" s="28" customFormat="1" x14ac:dyDescent="0.2">
      <c r="B61" s="44" t="s">
        <v>11</v>
      </c>
      <c r="C61" s="45"/>
      <c r="D61" s="45"/>
      <c r="E61" s="52">
        <v>15370647.619999999</v>
      </c>
      <c r="F61" s="45"/>
      <c r="G61" s="47">
        <f>SUM(C61:F61)</f>
        <v>15370647.619999999</v>
      </c>
    </row>
    <row r="62" spans="2:7" s="28" customFormat="1" x14ac:dyDescent="0.2">
      <c r="B62" s="44" t="s">
        <v>12</v>
      </c>
      <c r="C62" s="45"/>
      <c r="D62" s="15">
        <v>90234899.459999993</v>
      </c>
      <c r="E62" s="46"/>
      <c r="F62" s="45"/>
      <c r="G62" s="47">
        <f>SUM(C62:F62)</f>
        <v>90234899.459999993</v>
      </c>
    </row>
    <row r="63" spans="2:7" s="28" customFormat="1" x14ac:dyDescent="0.2">
      <c r="B63" s="44" t="s">
        <v>13</v>
      </c>
      <c r="C63" s="45"/>
      <c r="D63" s="15">
        <v>28916359.34</v>
      </c>
      <c r="E63" s="46"/>
      <c r="F63" s="45"/>
      <c r="G63" s="47">
        <f>D63</f>
        <v>28916359.34</v>
      </c>
    </row>
    <row r="64" spans="2:7" s="28" customFormat="1" x14ac:dyDescent="0.2">
      <c r="B64" s="44" t="s">
        <v>14</v>
      </c>
      <c r="C64" s="45"/>
      <c r="D64" s="15">
        <v>0</v>
      </c>
      <c r="E64" s="46"/>
      <c r="F64" s="45"/>
      <c r="G64" s="47">
        <f>D64</f>
        <v>0</v>
      </c>
    </row>
    <row r="65" spans="2:7" s="28" customFormat="1" x14ac:dyDescent="0.2">
      <c r="B65" s="44" t="s">
        <v>15</v>
      </c>
      <c r="C65" s="45"/>
      <c r="D65" s="15">
        <v>0</v>
      </c>
      <c r="E65" s="46"/>
      <c r="F65" s="45"/>
      <c r="G65" s="47">
        <f>D65</f>
        <v>0</v>
      </c>
    </row>
    <row r="66" spans="2:7" s="28" customFormat="1" x14ac:dyDescent="0.2">
      <c r="B66" s="44"/>
      <c r="C66" s="15"/>
      <c r="D66" s="15"/>
      <c r="E66" s="23"/>
      <c r="F66" s="15"/>
      <c r="G66" s="47"/>
    </row>
    <row r="67" spans="2:7" s="28" customFormat="1" ht="24" x14ac:dyDescent="0.2">
      <c r="B67" s="30" t="s">
        <v>26</v>
      </c>
      <c r="C67" s="45"/>
      <c r="D67" s="45"/>
      <c r="E67" s="46"/>
      <c r="F67" s="40">
        <f>SUM(F68,F69,)</f>
        <v>0</v>
      </c>
      <c r="G67" s="43">
        <f>F67</f>
        <v>0</v>
      </c>
    </row>
    <row r="68" spans="2:7" s="28" customFormat="1" x14ac:dyDescent="0.2">
      <c r="B68" s="44" t="s">
        <v>16</v>
      </c>
      <c r="C68" s="45"/>
      <c r="D68" s="45"/>
      <c r="E68" s="46"/>
      <c r="F68" s="15">
        <v>0</v>
      </c>
      <c r="G68" s="47">
        <f>F68</f>
        <v>0</v>
      </c>
    </row>
    <row r="69" spans="2:7" s="28" customFormat="1" x14ac:dyDescent="0.2">
      <c r="B69" s="44" t="s">
        <v>17</v>
      </c>
      <c r="C69" s="45"/>
      <c r="D69" s="45"/>
      <c r="E69" s="46"/>
      <c r="F69" s="15">
        <v>0</v>
      </c>
      <c r="G69" s="47">
        <f>F69</f>
        <v>0</v>
      </c>
    </row>
    <row r="70" spans="2:7" s="28" customFormat="1" x14ac:dyDescent="0.2">
      <c r="B70" s="44"/>
      <c r="C70" s="15"/>
      <c r="D70" s="15"/>
      <c r="E70" s="23"/>
      <c r="F70" s="15"/>
      <c r="G70" s="47"/>
    </row>
    <row r="71" spans="2:7" s="28" customFormat="1" x14ac:dyDescent="0.2">
      <c r="B71" s="30" t="s">
        <v>25</v>
      </c>
      <c r="C71" s="40">
        <f>SUM(C55)</f>
        <v>52084608.210000001</v>
      </c>
      <c r="D71" s="40">
        <f>SUM(D60)</f>
        <v>119151258.8</v>
      </c>
      <c r="E71" s="48">
        <f>E60</f>
        <v>15370647.619999999</v>
      </c>
      <c r="F71" s="40">
        <f>SUM(F67)</f>
        <v>0</v>
      </c>
      <c r="G71" s="43">
        <f>SUM(C71:F71)</f>
        <v>186606514.63</v>
      </c>
    </row>
    <row r="72" spans="2:7" s="28" customFormat="1" x14ac:dyDescent="0.2">
      <c r="B72" s="44"/>
      <c r="C72" s="40"/>
      <c r="D72" s="15"/>
      <c r="E72" s="23"/>
      <c r="F72" s="15"/>
      <c r="G72" s="47"/>
    </row>
    <row r="73" spans="2:7" s="28" customFormat="1" ht="24" x14ac:dyDescent="0.2">
      <c r="B73" s="30" t="s">
        <v>24</v>
      </c>
      <c r="C73" s="40">
        <f>SUM(C74:C76)</f>
        <v>0</v>
      </c>
      <c r="D73" s="41"/>
      <c r="E73" s="42"/>
      <c r="F73" s="41"/>
      <c r="G73" s="43">
        <f>C73</f>
        <v>0</v>
      </c>
    </row>
    <row r="74" spans="2:7" s="28" customFormat="1" x14ac:dyDescent="0.2">
      <c r="B74" s="44" t="s">
        <v>8</v>
      </c>
      <c r="C74" s="15">
        <v>0</v>
      </c>
      <c r="D74" s="45"/>
      <c r="E74" s="46"/>
      <c r="F74" s="45"/>
      <c r="G74" s="47">
        <f>C74</f>
        <v>0</v>
      </c>
    </row>
    <row r="75" spans="2:7" s="28" customFormat="1" x14ac:dyDescent="0.2">
      <c r="B75" s="44" t="s">
        <v>9</v>
      </c>
      <c r="C75" s="15">
        <v>0</v>
      </c>
      <c r="D75" s="45"/>
      <c r="E75" s="46"/>
      <c r="F75" s="45"/>
      <c r="G75" s="47">
        <f>C75</f>
        <v>0</v>
      </c>
    </row>
    <row r="76" spans="2:7" s="28" customFormat="1" x14ac:dyDescent="0.2">
      <c r="B76" s="44" t="s">
        <v>10</v>
      </c>
      <c r="C76" s="15">
        <v>0</v>
      </c>
      <c r="D76" s="45"/>
      <c r="E76" s="46"/>
      <c r="F76" s="45"/>
      <c r="G76" s="47">
        <f>C76</f>
        <v>0</v>
      </c>
    </row>
    <row r="77" spans="2:7" s="28" customFormat="1" x14ac:dyDescent="0.2">
      <c r="B77" s="44"/>
      <c r="C77" s="15"/>
      <c r="D77" s="15"/>
      <c r="E77" s="23"/>
      <c r="F77" s="15"/>
      <c r="G77" s="47"/>
    </row>
    <row r="78" spans="2:7" s="28" customFormat="1" ht="24" x14ac:dyDescent="0.2">
      <c r="B78" s="30" t="s">
        <v>23</v>
      </c>
      <c r="C78" s="41"/>
      <c r="D78" s="40">
        <f>D80</f>
        <v>15370647.619999999</v>
      </c>
      <c r="E78" s="48">
        <f>SUM(E79:E83)</f>
        <v>21916292.790000007</v>
      </c>
      <c r="F78" s="41"/>
      <c r="G78" s="43">
        <f>SUM(D78:E78)</f>
        <v>37286940.410000004</v>
      </c>
    </row>
    <row r="79" spans="2:7" s="28" customFormat="1" x14ac:dyDescent="0.2">
      <c r="B79" s="44" t="s">
        <v>11</v>
      </c>
      <c r="C79" s="45"/>
      <c r="D79" s="45"/>
      <c r="E79" s="23">
        <v>37263978.340000004</v>
      </c>
      <c r="F79" s="45"/>
      <c r="G79" s="47">
        <f>SUM(E79)</f>
        <v>37263978.340000004</v>
      </c>
    </row>
    <row r="80" spans="2:7" s="28" customFormat="1" x14ac:dyDescent="0.2">
      <c r="B80" s="44" t="s">
        <v>12</v>
      </c>
      <c r="C80" s="45"/>
      <c r="D80" s="15">
        <v>15370647.619999999</v>
      </c>
      <c r="E80" s="23">
        <v>-15370647.619999999</v>
      </c>
      <c r="F80" s="45"/>
      <c r="G80" s="47">
        <f>SUM(D80:E80)</f>
        <v>0</v>
      </c>
    </row>
    <row r="81" spans="2:7" s="28" customFormat="1" x14ac:dyDescent="0.2">
      <c r="B81" s="44" t="s">
        <v>13</v>
      </c>
      <c r="C81" s="45"/>
      <c r="D81" s="45"/>
      <c r="E81" s="23">
        <v>22962.07</v>
      </c>
      <c r="F81" s="45"/>
      <c r="G81" s="47">
        <f>E81</f>
        <v>22962.07</v>
      </c>
    </row>
    <row r="82" spans="2:7" s="28" customFormat="1" x14ac:dyDescent="0.2">
      <c r="B82" s="44" t="s">
        <v>14</v>
      </c>
      <c r="C82" s="45"/>
      <c r="D82" s="45"/>
      <c r="E82" s="23">
        <v>0</v>
      </c>
      <c r="F82" s="45"/>
      <c r="G82" s="47">
        <f>E82</f>
        <v>0</v>
      </c>
    </row>
    <row r="83" spans="2:7" s="28" customFormat="1" x14ac:dyDescent="0.2">
      <c r="B83" s="44" t="s">
        <v>15</v>
      </c>
      <c r="C83" s="45"/>
      <c r="D83" s="45"/>
      <c r="E83" s="23">
        <v>0</v>
      </c>
      <c r="F83" s="45"/>
      <c r="G83" s="47">
        <f>E83</f>
        <v>0</v>
      </c>
    </row>
    <row r="84" spans="2:7" s="28" customFormat="1" x14ac:dyDescent="0.2">
      <c r="B84" s="44"/>
      <c r="C84" s="15"/>
      <c r="D84" s="15"/>
      <c r="E84" s="23"/>
      <c r="F84" s="15"/>
      <c r="G84" s="47"/>
    </row>
    <row r="85" spans="2:7" s="28" customFormat="1" ht="36" x14ac:dyDescent="0.2">
      <c r="B85" s="30" t="s">
        <v>34</v>
      </c>
      <c r="C85" s="45"/>
      <c r="D85" s="45"/>
      <c r="E85" s="46"/>
      <c r="F85" s="40">
        <f>SUM(F86:F87)</f>
        <v>0</v>
      </c>
      <c r="G85" s="43">
        <f>F85</f>
        <v>0</v>
      </c>
    </row>
    <row r="86" spans="2:7" s="28" customFormat="1" x14ac:dyDescent="0.2">
      <c r="B86" s="44" t="s">
        <v>16</v>
      </c>
      <c r="C86" s="45"/>
      <c r="D86" s="45"/>
      <c r="E86" s="46"/>
      <c r="F86" s="15">
        <v>0</v>
      </c>
      <c r="G86" s="47">
        <f>F86</f>
        <v>0</v>
      </c>
    </row>
    <row r="87" spans="2:7" s="28" customFormat="1" x14ac:dyDescent="0.2">
      <c r="B87" s="44" t="s">
        <v>17</v>
      </c>
      <c r="C87" s="45"/>
      <c r="D87" s="45"/>
      <c r="E87" s="46"/>
      <c r="F87" s="15">
        <v>0</v>
      </c>
      <c r="G87" s="47">
        <f>F87</f>
        <v>0</v>
      </c>
    </row>
    <row r="88" spans="2:7" s="28" customFormat="1" x14ac:dyDescent="0.2">
      <c r="B88" s="44"/>
      <c r="C88" s="15"/>
      <c r="D88" s="15"/>
      <c r="E88" s="23"/>
      <c r="F88" s="15"/>
      <c r="G88" s="47"/>
    </row>
    <row r="89" spans="2:7" s="28" customFormat="1" ht="15" thickBot="1" x14ac:dyDescent="0.25">
      <c r="B89" s="31" t="s">
        <v>35</v>
      </c>
      <c r="C89" s="49">
        <f>SUM(C71,C73)</f>
        <v>52084608.210000001</v>
      </c>
      <c r="D89" s="49">
        <f>SUM(D71,D78)</f>
        <v>134521906.41999999</v>
      </c>
      <c r="E89" s="50">
        <f>SUM(E78,E71)</f>
        <v>37286940.410000004</v>
      </c>
      <c r="F89" s="49">
        <f>SUM(F85,F71)</f>
        <v>0</v>
      </c>
      <c r="G89" s="51">
        <f>SUM(C89:F89)</f>
        <v>223893455.03999999</v>
      </c>
    </row>
    <row r="90" spans="2:7" s="28" customFormat="1" x14ac:dyDescent="0.2">
      <c r="B90" s="29" t="s">
        <v>20</v>
      </c>
    </row>
    <row r="91" spans="2:7" s="28" customFormat="1" x14ac:dyDescent="0.2"/>
    <row r="92" spans="2:7" s="28" customFormat="1" ht="112.5" customHeight="1" x14ac:dyDescent="0.2"/>
    <row r="93" spans="2:7" s="28" customFormat="1" x14ac:dyDescent="0.2">
      <c r="B93" s="53" t="s">
        <v>29</v>
      </c>
      <c r="E93" s="53" t="s">
        <v>31</v>
      </c>
    </row>
    <row r="94" spans="2:7" s="28" customFormat="1" x14ac:dyDescent="0.2">
      <c r="B94" s="54" t="s">
        <v>30</v>
      </c>
      <c r="E94" s="55" t="s">
        <v>32</v>
      </c>
    </row>
    <row r="95" spans="2:7" s="28" customFormat="1" x14ac:dyDescent="0.2"/>
    <row r="96" spans="2:7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52:G52"/>
    <mergeCell ref="B2:G2"/>
    <mergeCell ref="B3:G3"/>
    <mergeCell ref="B4:G4"/>
    <mergeCell ref="B50:G50"/>
    <mergeCell ref="B51:G51"/>
  </mergeCells>
  <pageMargins left="0.25" right="0.25" top="0.75" bottom="0.75" header="0.3" footer="0.3"/>
  <pageSetup scale="2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2024-01-26T16:50:14Z</cp:lastPrinted>
  <dcterms:created xsi:type="dcterms:W3CDTF">2019-12-06T17:20:35Z</dcterms:created>
  <dcterms:modified xsi:type="dcterms:W3CDTF">2024-01-26T16:50:38Z</dcterms:modified>
</cp:coreProperties>
</file>