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7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F81" i="1" l="1"/>
  <c r="G81" i="1"/>
  <c r="E27" i="1"/>
  <c r="H2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<sst xmlns="http://schemas.openxmlformats.org/spreadsheetml/2006/main" count="88" uniqueCount="88">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</sst>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5" fontId="7" fillId="3" borderId="16" xfId="2" applyNumberFormat="1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C81" sqref="C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42578125" style="1" customWidth="1"/>
    <col min="4" max="4" width="16.5703125" style="1" customWidth="1"/>
    <col min="5" max="5" width="18.140625" style="1" customWidth="1"/>
    <col min="6" max="6" width="19.7109375" style="1" customWidth="1"/>
    <col min="7" max="7" width="17.42578125" style="1" customWidth="1"/>
    <col min="8" max="8" width="17.7109375" style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77963214</v>
      </c>
      <c r="D9" s="16">
        <f>SUM(D10:D16)</f>
        <v>0</v>
      </c>
      <c r="E9" s="16">
        <f t="shared" ref="E9:E26" si="0">C9+D9</f>
        <v>77963214</v>
      </c>
      <c r="F9" s="16">
        <f>SUM(F10:F16)</f>
        <v>38176786.329999998</v>
      </c>
      <c r="G9" s="16">
        <f>SUM(G10:G16)</f>
        <v>35005431.969999999</v>
      </c>
      <c r="H9" s="16">
        <f t="shared" ref="H9:H40" si="1">E9-F9</f>
        <v>39786427.670000002</v>
      </c>
    </row>
    <row r="10" spans="2:9" ht="12" customHeight="1" x14ac:dyDescent="0.2">
      <c r="B10" s="11" t="s">
        <v>14</v>
      </c>
      <c r="C10" s="12">
        <v>23252138.510000002</v>
      </c>
      <c r="D10" s="41">
        <v>150000</v>
      </c>
      <c r="E10" s="18">
        <f t="shared" si="0"/>
        <v>23402138.510000002</v>
      </c>
      <c r="F10" s="12">
        <v>11864888.300000001</v>
      </c>
      <c r="G10" s="12">
        <v>11864888.300000001</v>
      </c>
      <c r="H10" s="20">
        <f t="shared" si="1"/>
        <v>11537250.210000001</v>
      </c>
    </row>
    <row r="11" spans="2:9" ht="12" customHeight="1" x14ac:dyDescent="0.2">
      <c r="B11" s="11" t="s">
        <v>15</v>
      </c>
      <c r="C11" s="12">
        <v>6040873.3600000003</v>
      </c>
      <c r="D11" s="41">
        <v>780299.5</v>
      </c>
      <c r="E11" s="18">
        <f t="shared" si="0"/>
        <v>6821172.8600000003</v>
      </c>
      <c r="F11" s="12">
        <v>3375233.41</v>
      </c>
      <c r="G11" s="12">
        <v>3375233.41</v>
      </c>
      <c r="H11" s="20">
        <f t="shared" si="1"/>
        <v>3445939.45</v>
      </c>
    </row>
    <row r="12" spans="2:9" ht="12" customHeight="1" x14ac:dyDescent="0.2">
      <c r="B12" s="11" t="s">
        <v>16</v>
      </c>
      <c r="C12" s="12">
        <v>18868105.82</v>
      </c>
      <c r="D12" s="41">
        <v>225774.91</v>
      </c>
      <c r="E12" s="18">
        <f t="shared" si="0"/>
        <v>19093880.73</v>
      </c>
      <c r="F12" s="12">
        <v>8973751.4600000009</v>
      </c>
      <c r="G12" s="12">
        <v>5802397.0999999996</v>
      </c>
      <c r="H12" s="20">
        <f t="shared" si="1"/>
        <v>10120129.27</v>
      </c>
    </row>
    <row r="13" spans="2:9" ht="12" customHeight="1" x14ac:dyDescent="0.2">
      <c r="B13" s="11" t="s">
        <v>17</v>
      </c>
      <c r="C13" s="12">
        <v>6036050</v>
      </c>
      <c r="D13" s="41">
        <v>0</v>
      </c>
      <c r="E13" s="18">
        <f>C13+D13</f>
        <v>6036050</v>
      </c>
      <c r="F13" s="12">
        <v>2977083.93</v>
      </c>
      <c r="G13" s="12">
        <v>2977083.93</v>
      </c>
      <c r="H13" s="20">
        <f t="shared" si="1"/>
        <v>3058966.07</v>
      </c>
    </row>
    <row r="14" spans="2:9" ht="12" customHeight="1" x14ac:dyDescent="0.2">
      <c r="B14" s="11" t="s">
        <v>18</v>
      </c>
      <c r="C14" s="12">
        <v>22019656.48</v>
      </c>
      <c r="D14" s="41">
        <v>509736.9</v>
      </c>
      <c r="E14" s="18">
        <f t="shared" si="0"/>
        <v>22529393.379999999</v>
      </c>
      <c r="F14" s="12">
        <v>10985829.23</v>
      </c>
      <c r="G14" s="12">
        <v>10985829.23</v>
      </c>
      <c r="H14" s="20">
        <f t="shared" si="1"/>
        <v>11543564.149999999</v>
      </c>
    </row>
    <row r="15" spans="2:9" ht="12" customHeight="1" x14ac:dyDescent="0.2">
      <c r="B15" s="11" t="s">
        <v>19</v>
      </c>
      <c r="C15" s="12">
        <v>1746389.83</v>
      </c>
      <c r="D15" s="41">
        <v>-1665811.31</v>
      </c>
      <c r="E15" s="18">
        <f t="shared" si="0"/>
        <v>80578.520000000019</v>
      </c>
      <c r="F15" s="12">
        <v>0</v>
      </c>
      <c r="G15" s="12">
        <v>0</v>
      </c>
      <c r="H15" s="20">
        <f t="shared" si="1"/>
        <v>80578.520000000019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170203789</v>
      </c>
      <c r="D17" s="16">
        <f>SUM(D18:D26)</f>
        <v>27258489.93</v>
      </c>
      <c r="E17" s="16">
        <f t="shared" si="0"/>
        <v>197462278.93000001</v>
      </c>
      <c r="F17" s="16">
        <f>SUM(F18:F26)</f>
        <v>99360368.12000002</v>
      </c>
      <c r="G17" s="16">
        <f>SUM(G18:G26)</f>
        <v>81253809.459999993</v>
      </c>
      <c r="H17" s="16">
        <f t="shared" si="1"/>
        <v>98101910.809999987</v>
      </c>
    </row>
    <row r="18" spans="2:8" ht="24" x14ac:dyDescent="0.2">
      <c r="B18" s="9" t="s">
        <v>22</v>
      </c>
      <c r="C18" s="12">
        <v>454036</v>
      </c>
      <c r="D18" s="13">
        <v>94373.82</v>
      </c>
      <c r="E18" s="18">
        <f t="shared" si="0"/>
        <v>548409.82000000007</v>
      </c>
      <c r="F18" s="12">
        <v>397758.8</v>
      </c>
      <c r="G18" s="12">
        <v>390300</v>
      </c>
      <c r="H18" s="20">
        <f t="shared" si="1"/>
        <v>150651.02000000008</v>
      </c>
    </row>
    <row r="19" spans="2:8" ht="12" customHeight="1" x14ac:dyDescent="0.2">
      <c r="B19" s="9" t="s">
        <v>23</v>
      </c>
      <c r="C19" s="12">
        <v>162642</v>
      </c>
      <c r="D19" s="13">
        <v>0</v>
      </c>
      <c r="E19" s="18">
        <f t="shared" si="0"/>
        <v>162642</v>
      </c>
      <c r="F19" s="12">
        <v>78948.03</v>
      </c>
      <c r="G19" s="12">
        <v>76338.03</v>
      </c>
      <c r="H19" s="20">
        <f t="shared" si="1"/>
        <v>83693.97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82364</v>
      </c>
      <c r="D21" s="13">
        <v>-19107.55</v>
      </c>
      <c r="E21" s="18">
        <f t="shared" si="0"/>
        <v>63256.45</v>
      </c>
      <c r="F21" s="12">
        <v>45261.97</v>
      </c>
      <c r="G21" s="12">
        <v>45261.97</v>
      </c>
      <c r="H21" s="20">
        <f t="shared" si="1"/>
        <v>17994.479999999996</v>
      </c>
    </row>
    <row r="22" spans="2:8" ht="12" customHeight="1" x14ac:dyDescent="0.2">
      <c r="B22" s="9" t="s">
        <v>26</v>
      </c>
      <c r="C22" s="12">
        <v>168500978</v>
      </c>
      <c r="D22" s="13">
        <v>27058790.010000002</v>
      </c>
      <c r="E22" s="18">
        <f t="shared" si="0"/>
        <v>195559768.00999999</v>
      </c>
      <c r="F22" s="12">
        <v>98177469.760000005</v>
      </c>
      <c r="G22" s="12">
        <v>80105078.739999995</v>
      </c>
      <c r="H22" s="20">
        <f t="shared" si="1"/>
        <v>97382298.249999985</v>
      </c>
    </row>
    <row r="23" spans="2:8" ht="12" customHeight="1" x14ac:dyDescent="0.2">
      <c r="B23" s="9" t="s">
        <v>27</v>
      </c>
      <c r="C23" s="12">
        <v>403059</v>
      </c>
      <c r="D23" s="13">
        <v>0</v>
      </c>
      <c r="E23" s="18">
        <f t="shared" si="0"/>
        <v>403059</v>
      </c>
      <c r="F23" s="12">
        <v>220109.04</v>
      </c>
      <c r="G23" s="12">
        <v>200171.14</v>
      </c>
      <c r="H23" s="20">
        <f t="shared" si="1"/>
        <v>182949.96</v>
      </c>
    </row>
    <row r="24" spans="2:8" ht="12" customHeight="1" x14ac:dyDescent="0.2">
      <c r="B24" s="9" t="s">
        <v>28</v>
      </c>
      <c r="C24" s="12">
        <v>113317</v>
      </c>
      <c r="D24" s="13">
        <v>67009.77</v>
      </c>
      <c r="E24" s="18">
        <f t="shared" si="0"/>
        <v>180326.77000000002</v>
      </c>
      <c r="F24" s="12">
        <v>105147.01</v>
      </c>
      <c r="G24" s="12">
        <v>105147.01</v>
      </c>
      <c r="H24" s="20">
        <f t="shared" si="1"/>
        <v>75179.760000000024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487393</v>
      </c>
      <c r="D26" s="13">
        <v>57423.88</v>
      </c>
      <c r="E26" s="18">
        <f t="shared" si="0"/>
        <v>544816.88</v>
      </c>
      <c r="F26" s="12">
        <v>335673.51</v>
      </c>
      <c r="G26" s="12">
        <v>331512.57</v>
      </c>
      <c r="H26" s="20">
        <f t="shared" si="1"/>
        <v>209143.37</v>
      </c>
    </row>
    <row r="27" spans="2:8" ht="20.100000000000001" customHeight="1" x14ac:dyDescent="0.25">
      <c r="B27" s="6" t="s">
        <v>31</v>
      </c>
      <c r="C27" s="16">
        <f>SUM(C28:C36)</f>
        <v>137881145</v>
      </c>
      <c r="D27" s="16">
        <f>SUM(D28:D36)</f>
        <v>29414964.570000004</v>
      </c>
      <c r="E27" s="16">
        <f>D27+C27</f>
        <v>167296109.56999999</v>
      </c>
      <c r="F27" s="16">
        <f>SUM(F28:F36)</f>
        <v>78678313.269999996</v>
      </c>
      <c r="G27" s="16">
        <f>SUM(G28:G36)</f>
        <v>71168501.030000001</v>
      </c>
      <c r="H27" s="16">
        <f t="shared" si="1"/>
        <v>88617796.299999997</v>
      </c>
    </row>
    <row r="28" spans="2:8" x14ac:dyDescent="0.2">
      <c r="B28" s="9" t="s">
        <v>32</v>
      </c>
      <c r="C28" s="12">
        <v>234774</v>
      </c>
      <c r="D28" s="13">
        <v>0</v>
      </c>
      <c r="E28" s="18">
        <f t="shared" ref="E28:E36" si="2">C28+D28</f>
        <v>234774</v>
      </c>
      <c r="F28" s="12">
        <v>100564.47</v>
      </c>
      <c r="G28" s="12">
        <v>100564.47</v>
      </c>
      <c r="H28" s="20">
        <f t="shared" si="1"/>
        <v>134209.53</v>
      </c>
    </row>
    <row r="29" spans="2:8" x14ac:dyDescent="0.2">
      <c r="B29" s="9" t="s">
        <v>33</v>
      </c>
      <c r="C29" s="12">
        <v>3115066</v>
      </c>
      <c r="D29" s="13">
        <v>130874.68</v>
      </c>
      <c r="E29" s="18">
        <f t="shared" si="2"/>
        <v>3245940.68</v>
      </c>
      <c r="F29" s="12">
        <v>1089451.33</v>
      </c>
      <c r="G29" s="12">
        <v>1030206.65</v>
      </c>
      <c r="H29" s="20">
        <f t="shared" si="1"/>
        <v>2156489.35</v>
      </c>
    </row>
    <row r="30" spans="2:8" ht="12" customHeight="1" x14ac:dyDescent="0.2">
      <c r="B30" s="9" t="s">
        <v>34</v>
      </c>
      <c r="C30" s="12">
        <v>130205801</v>
      </c>
      <c r="D30" s="13">
        <v>29196738.760000002</v>
      </c>
      <c r="E30" s="18">
        <f t="shared" si="2"/>
        <v>159402539.75999999</v>
      </c>
      <c r="F30" s="12">
        <v>75646045.560000002</v>
      </c>
      <c r="G30" s="12">
        <v>68222158</v>
      </c>
      <c r="H30" s="20">
        <f t="shared" si="1"/>
        <v>83756494.199999988</v>
      </c>
    </row>
    <row r="31" spans="2:8" x14ac:dyDescent="0.2">
      <c r="B31" s="9" t="s">
        <v>35</v>
      </c>
      <c r="C31" s="12">
        <v>49594</v>
      </c>
      <c r="D31" s="13">
        <v>0</v>
      </c>
      <c r="E31" s="18">
        <f t="shared" si="2"/>
        <v>49594</v>
      </c>
      <c r="F31" s="12">
        <v>13570.24</v>
      </c>
      <c r="G31" s="12">
        <v>13570.24</v>
      </c>
      <c r="H31" s="20">
        <f t="shared" si="1"/>
        <v>36023.760000000002</v>
      </c>
    </row>
    <row r="32" spans="2:8" ht="24" x14ac:dyDescent="0.2">
      <c r="B32" s="9" t="s">
        <v>36</v>
      </c>
      <c r="C32" s="12">
        <v>3437759</v>
      </c>
      <c r="D32" s="13">
        <v>107147.23</v>
      </c>
      <c r="E32" s="18">
        <f t="shared" si="2"/>
        <v>3544906.23</v>
      </c>
      <c r="F32" s="12">
        <v>1608166.42</v>
      </c>
      <c r="G32" s="12">
        <v>1581486.42</v>
      </c>
      <c r="H32" s="20">
        <f t="shared" si="1"/>
        <v>1936739.81</v>
      </c>
    </row>
    <row r="33" spans="2:8" x14ac:dyDescent="0.2">
      <c r="B33" s="9" t="s">
        <v>37</v>
      </c>
      <c r="C33" s="12">
        <v>313200</v>
      </c>
      <c r="D33" s="13">
        <v>-23725.4</v>
      </c>
      <c r="E33" s="18">
        <f t="shared" si="2"/>
        <v>289474.59999999998</v>
      </c>
      <c r="F33" s="12">
        <v>62640</v>
      </c>
      <c r="G33" s="12">
        <v>62640</v>
      </c>
      <c r="H33" s="20">
        <f t="shared" si="1"/>
        <v>226834.59999999998</v>
      </c>
    </row>
    <row r="34" spans="2:8" x14ac:dyDescent="0.2">
      <c r="B34" s="9" t="s">
        <v>38</v>
      </c>
      <c r="C34" s="12">
        <v>7000</v>
      </c>
      <c r="D34" s="13">
        <v>-830.8</v>
      </c>
      <c r="E34" s="18">
        <f t="shared" si="2"/>
        <v>6169.2</v>
      </c>
      <c r="F34" s="12">
        <v>3470.33</v>
      </c>
      <c r="G34" s="12">
        <v>3470.33</v>
      </c>
      <c r="H34" s="20">
        <f t="shared" si="1"/>
        <v>2698.87</v>
      </c>
    </row>
    <row r="35" spans="2:8" x14ac:dyDescent="0.2">
      <c r="B35" s="9" t="s">
        <v>39</v>
      </c>
      <c r="C35" s="12">
        <v>508831</v>
      </c>
      <c r="D35" s="13">
        <v>4760.1000000000004</v>
      </c>
      <c r="E35" s="18">
        <f t="shared" si="2"/>
        <v>513591.1</v>
      </c>
      <c r="F35" s="12">
        <v>153476.92000000001</v>
      </c>
      <c r="G35" s="12">
        <v>153476.92000000001</v>
      </c>
      <c r="H35" s="20">
        <f t="shared" si="1"/>
        <v>360114.17999999993</v>
      </c>
    </row>
    <row r="36" spans="2:8" x14ac:dyDescent="0.2">
      <c r="B36" s="9" t="s">
        <v>40</v>
      </c>
      <c r="C36" s="12">
        <v>9120</v>
      </c>
      <c r="D36" s="13">
        <v>0</v>
      </c>
      <c r="E36" s="18">
        <f t="shared" si="2"/>
        <v>9120</v>
      </c>
      <c r="F36" s="12">
        <v>928</v>
      </c>
      <c r="G36" s="12">
        <v>928</v>
      </c>
      <c r="H36" s="20">
        <f t="shared" si="1"/>
        <v>8192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50511</v>
      </c>
      <c r="D47" s="16">
        <f>SUM(D48:D56)</f>
        <v>1220437.3599999999</v>
      </c>
      <c r="E47" s="16">
        <f t="shared" si="3"/>
        <v>1270948.3599999999</v>
      </c>
      <c r="F47" s="16">
        <f>SUM(F48:F56)</f>
        <v>716404.99</v>
      </c>
      <c r="G47" s="16">
        <f>SUM(G48:G56)</f>
        <v>270213.02999999997</v>
      </c>
      <c r="H47" s="16">
        <f t="shared" si="4"/>
        <v>554543.36999999988</v>
      </c>
    </row>
    <row r="48" spans="2:8" x14ac:dyDescent="0.2">
      <c r="B48" s="9" t="s">
        <v>52</v>
      </c>
      <c r="C48" s="12">
        <v>37792</v>
      </c>
      <c r="D48" s="13">
        <v>158698.16</v>
      </c>
      <c r="E48" s="18">
        <f t="shared" si="3"/>
        <v>196490.16</v>
      </c>
      <c r="F48" s="12">
        <v>193928.85</v>
      </c>
      <c r="G48" s="12">
        <v>193928.85</v>
      </c>
      <c r="H48" s="20">
        <f t="shared" si="4"/>
        <v>2561.3099999999977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1049486</v>
      </c>
      <c r="E50" s="18">
        <f t="shared" si="3"/>
        <v>1049486</v>
      </c>
      <c r="F50" s="12">
        <v>508959.95</v>
      </c>
      <c r="G50" s="12">
        <v>62767.99</v>
      </c>
      <c r="H50" s="20">
        <f t="shared" si="4"/>
        <v>540526.05000000005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12719</v>
      </c>
      <c r="D53" s="13">
        <v>12253.2</v>
      </c>
      <c r="E53" s="18">
        <f t="shared" si="3"/>
        <v>24972.2</v>
      </c>
      <c r="F53" s="12">
        <v>13516.19</v>
      </c>
      <c r="G53" s="12">
        <v>13516.19</v>
      </c>
      <c r="H53" s="20">
        <f t="shared" si="4"/>
        <v>11456.01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200000</v>
      </c>
      <c r="D57" s="16">
        <f>SUM(D58:D60)</f>
        <v>464877.52</v>
      </c>
      <c r="E57" s="16">
        <f t="shared" si="3"/>
        <v>664877.52</v>
      </c>
      <c r="F57" s="16">
        <f>SUM(F58:F60)</f>
        <v>158513.19</v>
      </c>
      <c r="G57" s="16">
        <f>SUM(G58:G60)</f>
        <v>117957.07</v>
      </c>
      <c r="H57" s="16">
        <f t="shared" si="4"/>
        <v>506364.33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200000</v>
      </c>
      <c r="D59" s="13">
        <v>464877.52</v>
      </c>
      <c r="E59" s="18">
        <f t="shared" si="3"/>
        <v>664877.52</v>
      </c>
      <c r="F59" s="12">
        <v>158513.19</v>
      </c>
      <c r="G59" s="12">
        <v>117957.07</v>
      </c>
      <c r="H59" s="18">
        <f t="shared" si="4"/>
        <v>506364.33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386298659</v>
      </c>
      <c r="D81" s="22">
        <f>SUM(D73,D69,D61,D57,D47,D37,D27,D17,D9)</f>
        <v>58358769.380000003</v>
      </c>
      <c r="E81" s="22">
        <f>C81+D81</f>
        <v>444657428.38</v>
      </c>
      <c r="F81" s="22">
        <f>SUM(F73,F69,F61,F57,F47,F37,F17,F27,F9)</f>
        <v>217090385.90000004</v>
      </c>
      <c r="G81" s="22">
        <f>SUM(G73,G69,G61,G57,G47,G37,G27,G17,G9)</f>
        <v>187815912.55999997</v>
      </c>
      <c r="H81" s="22">
        <f t="shared" si="5"/>
        <v>227567042.47999996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2022-07-13T18:55:56Z</dcterms:modified>
</cp:coreProperties>
</file>