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7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15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H27" i="1"/>
  <c r="E17" i="1"/>
  <c r="H17" i="1" s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<sst xmlns="http://schemas.openxmlformats.org/spreadsheetml/2006/main" count="88" uniqueCount="88">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</sst>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58" zoomScale="80" zoomScaleNormal="80" workbookViewId="0">
      <selection activeCell="F58" sqref="F5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" style="1" customWidth="1"/>
    <col min="4" max="4" width="17.28515625" style="1" customWidth="1"/>
    <col min="5" max="5" width="19.28515625" style="1" customWidth="1"/>
    <col min="6" max="6" width="18" style="1" customWidth="1"/>
    <col min="7" max="7" width="17.28515625" style="1" customWidth="1"/>
    <col min="8" max="8" width="18.42578125" style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77963214</v>
      </c>
      <c r="D9" s="16">
        <f>SUM(D10:D16)</f>
        <v>0</v>
      </c>
      <c r="E9" s="16">
        <f t="shared" ref="E9:E26" si="0">C9+D9</f>
        <v>77963214</v>
      </c>
      <c r="F9" s="16">
        <f>SUM(F10:F16)</f>
        <v>18714060.800000004</v>
      </c>
      <c r="G9" s="16">
        <f>SUM(G10:G16)</f>
        <v>17128383.620000001</v>
      </c>
      <c r="H9" s="16">
        <f t="shared" ref="H9:H40" si="1">E9-F9</f>
        <v>59249153.199999996</v>
      </c>
    </row>
    <row r="10" spans="2:9" ht="12" customHeight="1" x14ac:dyDescent="0.2">
      <c r="B10" s="11" t="s">
        <v>14</v>
      </c>
      <c r="C10" s="12">
        <v>23252138.510000002</v>
      </c>
      <c r="D10" s="13">
        <v>0</v>
      </c>
      <c r="E10" s="18">
        <f t="shared" si="0"/>
        <v>23252138.510000002</v>
      </c>
      <c r="F10" s="12">
        <v>5989310.1600000001</v>
      </c>
      <c r="G10" s="12">
        <v>5989310.1600000001</v>
      </c>
      <c r="H10" s="20">
        <f t="shared" si="1"/>
        <v>17262828.350000001</v>
      </c>
    </row>
    <row r="11" spans="2:9" ht="12" customHeight="1" x14ac:dyDescent="0.2">
      <c r="B11" s="11" t="s">
        <v>15</v>
      </c>
      <c r="C11" s="12">
        <v>6040873.3600000003</v>
      </c>
      <c r="D11" s="13">
        <v>89044.5</v>
      </c>
      <c r="E11" s="18">
        <f t="shared" si="0"/>
        <v>6129917.8600000003</v>
      </c>
      <c r="F11" s="12">
        <v>1618854.2</v>
      </c>
      <c r="G11" s="12">
        <v>1618854.2</v>
      </c>
      <c r="H11" s="20">
        <f t="shared" si="1"/>
        <v>4511063.66</v>
      </c>
    </row>
    <row r="12" spans="2:9" ht="12" customHeight="1" x14ac:dyDescent="0.2">
      <c r="B12" s="11" t="s">
        <v>16</v>
      </c>
      <c r="C12" s="12">
        <v>18868105.82</v>
      </c>
      <c r="D12" s="13">
        <v>0</v>
      </c>
      <c r="E12" s="18">
        <f t="shared" si="0"/>
        <v>18868105.82</v>
      </c>
      <c r="F12" s="12">
        <v>4426155.6500000004</v>
      </c>
      <c r="G12" s="12">
        <v>2840478.47</v>
      </c>
      <c r="H12" s="20">
        <f t="shared" si="1"/>
        <v>14441950.17</v>
      </c>
    </row>
    <row r="13" spans="2:9" ht="12" customHeight="1" x14ac:dyDescent="0.2">
      <c r="B13" s="11" t="s">
        <v>17</v>
      </c>
      <c r="C13" s="12">
        <v>6036050</v>
      </c>
      <c r="D13" s="13">
        <v>0</v>
      </c>
      <c r="E13" s="18">
        <f>C13+D13</f>
        <v>6036050</v>
      </c>
      <c r="F13" s="12">
        <v>1496035.06</v>
      </c>
      <c r="G13" s="12">
        <v>1496035.06</v>
      </c>
      <c r="H13" s="20">
        <f t="shared" si="1"/>
        <v>4540014.9399999995</v>
      </c>
    </row>
    <row r="14" spans="2:9" ht="12" customHeight="1" x14ac:dyDescent="0.2">
      <c r="B14" s="11" t="s">
        <v>18</v>
      </c>
      <c r="C14" s="12">
        <v>22019656.48</v>
      </c>
      <c r="D14" s="13">
        <v>0</v>
      </c>
      <c r="E14" s="18">
        <f t="shared" si="0"/>
        <v>22019656.48</v>
      </c>
      <c r="F14" s="12">
        <v>5183705.7300000004</v>
      </c>
      <c r="G14" s="12">
        <v>5183705.7300000004</v>
      </c>
      <c r="H14" s="20">
        <f t="shared" si="1"/>
        <v>16835950.75</v>
      </c>
    </row>
    <row r="15" spans="2:9" ht="12" customHeight="1" x14ac:dyDescent="0.2">
      <c r="B15" s="11" t="s">
        <v>19</v>
      </c>
      <c r="C15" s="12">
        <v>1746389.83</v>
      </c>
      <c r="D15" s="13">
        <v>-89044.5</v>
      </c>
      <c r="E15" s="18">
        <f t="shared" si="0"/>
        <v>1657345.33</v>
      </c>
      <c r="F15" s="12">
        <v>0</v>
      </c>
      <c r="G15" s="12">
        <v>0</v>
      </c>
      <c r="H15" s="20">
        <f t="shared" si="1"/>
        <v>1657345.33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170203789</v>
      </c>
      <c r="D17" s="16">
        <f>SUM(D18:D26)</f>
        <v>35446398.149999991</v>
      </c>
      <c r="E17" s="16">
        <f t="shared" si="0"/>
        <v>205650187.14999998</v>
      </c>
      <c r="F17" s="16">
        <f>SUM(F18:F26)</f>
        <v>53287495.129999995</v>
      </c>
      <c r="G17" s="16">
        <f>SUM(G18:G26)</f>
        <v>32246006.190000001</v>
      </c>
      <c r="H17" s="16">
        <f t="shared" si="1"/>
        <v>152362692.01999998</v>
      </c>
    </row>
    <row r="18" spans="2:8" ht="24" x14ac:dyDescent="0.2">
      <c r="B18" s="9" t="s">
        <v>22</v>
      </c>
      <c r="C18" s="12">
        <v>454036</v>
      </c>
      <c r="D18" s="13">
        <v>81780</v>
      </c>
      <c r="E18" s="18">
        <f t="shared" si="0"/>
        <v>535816</v>
      </c>
      <c r="F18" s="12">
        <v>239325.46</v>
      </c>
      <c r="G18" s="12">
        <v>225480.44</v>
      </c>
      <c r="H18" s="20">
        <f t="shared" si="1"/>
        <v>296490.54000000004</v>
      </c>
    </row>
    <row r="19" spans="2:8" ht="12" customHeight="1" x14ac:dyDescent="0.2">
      <c r="B19" s="9" t="s">
        <v>23</v>
      </c>
      <c r="C19" s="12">
        <v>162642</v>
      </c>
      <c r="D19" s="13">
        <v>0</v>
      </c>
      <c r="E19" s="18">
        <f t="shared" si="0"/>
        <v>162642</v>
      </c>
      <c r="F19" s="12">
        <v>45405.8</v>
      </c>
      <c r="G19" s="12">
        <v>44385.8</v>
      </c>
      <c r="H19" s="20">
        <f t="shared" si="1"/>
        <v>117236.2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82364</v>
      </c>
      <c r="D21" s="13">
        <v>-5682.7</v>
      </c>
      <c r="E21" s="18">
        <f t="shared" si="0"/>
        <v>76681.3</v>
      </c>
      <c r="F21" s="12">
        <v>21080.31</v>
      </c>
      <c r="G21" s="12">
        <v>20477.11</v>
      </c>
      <c r="H21" s="20">
        <f t="shared" si="1"/>
        <v>55600.990000000005</v>
      </c>
    </row>
    <row r="22" spans="2:8" ht="12" customHeight="1" x14ac:dyDescent="0.2">
      <c r="B22" s="9" t="s">
        <v>26</v>
      </c>
      <c r="C22" s="12">
        <v>168500978</v>
      </c>
      <c r="D22" s="13">
        <v>35274805.509999998</v>
      </c>
      <c r="E22" s="18">
        <f t="shared" si="0"/>
        <v>203775783.50999999</v>
      </c>
      <c r="F22" s="12">
        <v>52582953.350000001</v>
      </c>
      <c r="G22" s="12">
        <v>31679364.02</v>
      </c>
      <c r="H22" s="20">
        <f t="shared" si="1"/>
        <v>151192830.16</v>
      </c>
    </row>
    <row r="23" spans="2:8" ht="12" customHeight="1" x14ac:dyDescent="0.2">
      <c r="B23" s="9" t="s">
        <v>27</v>
      </c>
      <c r="C23" s="12">
        <v>403059</v>
      </c>
      <c r="D23" s="13">
        <v>0</v>
      </c>
      <c r="E23" s="18">
        <f t="shared" si="0"/>
        <v>403059</v>
      </c>
      <c r="F23" s="12">
        <v>113891.94</v>
      </c>
      <c r="G23" s="12">
        <v>89847.85</v>
      </c>
      <c r="H23" s="20">
        <f t="shared" si="1"/>
        <v>289167.06</v>
      </c>
    </row>
    <row r="24" spans="2:8" ht="12" customHeight="1" x14ac:dyDescent="0.2">
      <c r="B24" s="9" t="s">
        <v>28</v>
      </c>
      <c r="C24" s="12">
        <v>113317</v>
      </c>
      <c r="D24" s="13">
        <v>64437.11</v>
      </c>
      <c r="E24" s="18">
        <f t="shared" si="0"/>
        <v>177754.11</v>
      </c>
      <c r="F24" s="12">
        <v>64437.11</v>
      </c>
      <c r="G24" s="12">
        <v>64437.11</v>
      </c>
      <c r="H24" s="20">
        <f t="shared" si="1"/>
        <v>113316.99999999999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487393</v>
      </c>
      <c r="D26" s="13">
        <v>31058.23</v>
      </c>
      <c r="E26" s="18">
        <f t="shared" si="0"/>
        <v>518451.23</v>
      </c>
      <c r="F26" s="12">
        <v>220401.16</v>
      </c>
      <c r="G26" s="12">
        <v>122013.86</v>
      </c>
      <c r="H26" s="20">
        <f t="shared" si="1"/>
        <v>298050.06999999995</v>
      </c>
    </row>
    <row r="27" spans="2:8" ht="20.100000000000001" customHeight="1" x14ac:dyDescent="0.25">
      <c r="B27" s="6" t="s">
        <v>31</v>
      </c>
      <c r="C27" s="16">
        <f>SUM(C28:C36)</f>
        <v>137881145</v>
      </c>
      <c r="D27" s="16">
        <f>SUM(D28:D36)</f>
        <v>21138184.310000002</v>
      </c>
      <c r="E27" s="16">
        <f>D27+C27</f>
        <v>159019329.31</v>
      </c>
      <c r="F27" s="16">
        <f>SUM(F28:F36)</f>
        <v>39823740.57</v>
      </c>
      <c r="G27" s="16">
        <f>SUM(G28:G36)</f>
        <v>26191812.020000003</v>
      </c>
      <c r="H27" s="16">
        <f t="shared" si="1"/>
        <v>119195588.74000001</v>
      </c>
    </row>
    <row r="28" spans="2:8" x14ac:dyDescent="0.2">
      <c r="B28" s="9" t="s">
        <v>32</v>
      </c>
      <c r="C28" s="12">
        <v>234774</v>
      </c>
      <c r="D28" s="13">
        <v>0</v>
      </c>
      <c r="E28" s="18">
        <f t="shared" ref="E28:E36" si="2">C28+D28</f>
        <v>234774</v>
      </c>
      <c r="F28" s="12">
        <v>84266.06</v>
      </c>
      <c r="G28" s="12">
        <v>84266.06</v>
      </c>
      <c r="H28" s="20">
        <f t="shared" si="1"/>
        <v>150507.94</v>
      </c>
    </row>
    <row r="29" spans="2:8" x14ac:dyDescent="0.2">
      <c r="B29" s="9" t="s">
        <v>33</v>
      </c>
      <c r="C29" s="12">
        <v>3115066</v>
      </c>
      <c r="D29" s="13">
        <v>140874.68</v>
      </c>
      <c r="E29" s="18">
        <f t="shared" si="2"/>
        <v>3255940.68</v>
      </c>
      <c r="F29" s="12">
        <v>640435.62</v>
      </c>
      <c r="G29" s="12">
        <v>438245.67</v>
      </c>
      <c r="H29" s="20">
        <f t="shared" si="1"/>
        <v>2615505.06</v>
      </c>
    </row>
    <row r="30" spans="2:8" ht="12" customHeight="1" x14ac:dyDescent="0.2">
      <c r="B30" s="9" t="s">
        <v>34</v>
      </c>
      <c r="C30" s="12">
        <v>130205801</v>
      </c>
      <c r="D30" s="13">
        <v>20942682.530000001</v>
      </c>
      <c r="E30" s="18">
        <f t="shared" si="2"/>
        <v>151148483.53</v>
      </c>
      <c r="F30" s="12">
        <v>38340279.469999999</v>
      </c>
      <c r="G30" s="12">
        <v>24911468.870000001</v>
      </c>
      <c r="H30" s="20">
        <f t="shared" si="1"/>
        <v>112808204.06</v>
      </c>
    </row>
    <row r="31" spans="2:8" x14ac:dyDescent="0.2">
      <c r="B31" s="9" t="s">
        <v>35</v>
      </c>
      <c r="C31" s="12">
        <v>49594</v>
      </c>
      <c r="D31" s="13">
        <v>0</v>
      </c>
      <c r="E31" s="18">
        <f t="shared" si="2"/>
        <v>49594</v>
      </c>
      <c r="F31" s="12">
        <v>11075.92</v>
      </c>
      <c r="G31" s="12">
        <v>11075.92</v>
      </c>
      <c r="H31" s="20">
        <f t="shared" si="1"/>
        <v>38518.080000000002</v>
      </c>
    </row>
    <row r="32" spans="2:8" ht="24" x14ac:dyDescent="0.2">
      <c r="B32" s="9" t="s">
        <v>36</v>
      </c>
      <c r="C32" s="12">
        <v>3437759</v>
      </c>
      <c r="D32" s="13">
        <v>79183.3</v>
      </c>
      <c r="E32" s="18">
        <f t="shared" si="2"/>
        <v>3516942.3</v>
      </c>
      <c r="F32" s="12">
        <v>632619.01</v>
      </c>
      <c r="G32" s="12">
        <v>631691.01</v>
      </c>
      <c r="H32" s="20">
        <f t="shared" si="1"/>
        <v>2884323.29</v>
      </c>
    </row>
    <row r="33" spans="2:8" x14ac:dyDescent="0.2">
      <c r="B33" s="9" t="s">
        <v>37</v>
      </c>
      <c r="C33" s="12">
        <v>313200</v>
      </c>
      <c r="D33" s="13">
        <v>-23725.4</v>
      </c>
      <c r="E33" s="18">
        <f t="shared" si="2"/>
        <v>289474.59999999998</v>
      </c>
      <c r="F33" s="12">
        <v>62640</v>
      </c>
      <c r="G33" s="12">
        <v>62640</v>
      </c>
      <c r="H33" s="20">
        <f t="shared" si="1"/>
        <v>226834.59999999998</v>
      </c>
    </row>
    <row r="34" spans="2:8" x14ac:dyDescent="0.2">
      <c r="B34" s="9" t="s">
        <v>38</v>
      </c>
      <c r="C34" s="12">
        <v>7000</v>
      </c>
      <c r="D34" s="13">
        <v>-830.8</v>
      </c>
      <c r="E34" s="18">
        <f t="shared" si="2"/>
        <v>6169.2</v>
      </c>
      <c r="F34" s="12">
        <v>2576.7199999999998</v>
      </c>
      <c r="G34" s="12">
        <v>2576.7199999999998</v>
      </c>
      <c r="H34" s="20">
        <f t="shared" si="1"/>
        <v>3592.48</v>
      </c>
    </row>
    <row r="35" spans="2:8" x14ac:dyDescent="0.2">
      <c r="B35" s="9" t="s">
        <v>39</v>
      </c>
      <c r="C35" s="12">
        <v>508831</v>
      </c>
      <c r="D35" s="13">
        <v>0</v>
      </c>
      <c r="E35" s="18">
        <f t="shared" si="2"/>
        <v>508831</v>
      </c>
      <c r="F35" s="12">
        <v>48919.77</v>
      </c>
      <c r="G35" s="12">
        <v>48919.77</v>
      </c>
      <c r="H35" s="20">
        <f t="shared" si="1"/>
        <v>459911.23</v>
      </c>
    </row>
    <row r="36" spans="2:8" x14ac:dyDescent="0.2">
      <c r="B36" s="9" t="s">
        <v>40</v>
      </c>
      <c r="C36" s="12">
        <v>9120</v>
      </c>
      <c r="D36" s="13">
        <v>0</v>
      </c>
      <c r="E36" s="18">
        <f t="shared" si="2"/>
        <v>9120</v>
      </c>
      <c r="F36" s="12">
        <v>928</v>
      </c>
      <c r="G36" s="12">
        <v>928</v>
      </c>
      <c r="H36" s="20">
        <f t="shared" si="1"/>
        <v>8192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50511</v>
      </c>
      <c r="D47" s="16">
        <f>SUM(D48:D56)</f>
        <v>1274186.92</v>
      </c>
      <c r="E47" s="16">
        <f t="shared" si="3"/>
        <v>1324697.92</v>
      </c>
      <c r="F47" s="16">
        <f>SUM(F48:F56)</f>
        <v>187474.45</v>
      </c>
      <c r="G47" s="16">
        <f>SUM(G48:G56)</f>
        <v>158778.37</v>
      </c>
      <c r="H47" s="16">
        <f t="shared" si="4"/>
        <v>1137223.47</v>
      </c>
    </row>
    <row r="48" spans="2:8" x14ac:dyDescent="0.2">
      <c r="B48" s="9" t="s">
        <v>52</v>
      </c>
      <c r="C48" s="12">
        <v>37792</v>
      </c>
      <c r="D48" s="13">
        <v>220060.92</v>
      </c>
      <c r="E48" s="18">
        <f t="shared" si="3"/>
        <v>257852.92</v>
      </c>
      <c r="F48" s="12">
        <v>139566.45000000001</v>
      </c>
      <c r="G48" s="12">
        <v>110870.37</v>
      </c>
      <c r="H48" s="20">
        <f t="shared" si="4"/>
        <v>118286.47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1029986</v>
      </c>
      <c r="E50" s="18">
        <f t="shared" si="3"/>
        <v>1029986</v>
      </c>
      <c r="F50" s="12">
        <v>43268</v>
      </c>
      <c r="G50" s="12">
        <v>43268</v>
      </c>
      <c r="H50" s="20">
        <f t="shared" si="4"/>
        <v>986718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12719</v>
      </c>
      <c r="D53" s="13">
        <v>24140</v>
      </c>
      <c r="E53" s="18">
        <f t="shared" si="3"/>
        <v>36859</v>
      </c>
      <c r="F53" s="12">
        <v>4640</v>
      </c>
      <c r="G53" s="12">
        <v>4640</v>
      </c>
      <c r="H53" s="20">
        <f t="shared" si="4"/>
        <v>32219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200000</v>
      </c>
      <c r="D57" s="16">
        <f>SUM(D58:D60)</f>
        <v>500000</v>
      </c>
      <c r="E57" s="16">
        <f t="shared" si="3"/>
        <v>700000</v>
      </c>
      <c r="F57" s="16">
        <f>SUM(F58:F60)</f>
        <v>0</v>
      </c>
      <c r="G57" s="16">
        <f>SUM(G58:G60)</f>
        <v>0</v>
      </c>
      <c r="H57" s="16">
        <f t="shared" si="4"/>
        <v>700000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200000</v>
      </c>
      <c r="D59" s="13">
        <v>500000</v>
      </c>
      <c r="E59" s="18">
        <f t="shared" si="3"/>
        <v>700000</v>
      </c>
      <c r="F59" s="12">
        <v>0</v>
      </c>
      <c r="G59" s="12">
        <v>0</v>
      </c>
      <c r="H59" s="18">
        <f t="shared" si="4"/>
        <v>700000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386298659</v>
      </c>
      <c r="D81" s="22">
        <f>SUM(D73,D69,D61,D57,D47,D37,D27,D17,D9)</f>
        <v>58358769.379999995</v>
      </c>
      <c r="E81" s="22">
        <f>C81+D81</f>
        <v>444657428.38</v>
      </c>
      <c r="F81" s="22">
        <f>SUM(F73,F69,F61,F57,F47,F37,F17,F27,F9)</f>
        <v>112012770.95000002</v>
      </c>
      <c r="G81" s="22">
        <f>SUM(G73,G69,G61,G57,G47,G37,G27,G17,G9)</f>
        <v>75724980.200000003</v>
      </c>
      <c r="H81" s="22">
        <f t="shared" si="5"/>
        <v>332644657.42999995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2022-04-12T17:53:40Z</dcterms:modified>
</cp:coreProperties>
</file>