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FORMATOS REVISADOS OSMAR SUBIR\"/>
    </mc:Choice>
  </mc:AlternateContent>
  <xr:revisionPtr revIDLastSave="0" documentId="13_ncr:1_{467AB144-A968-45E9-99D1-DF189B2E4572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88" i="1"/>
  <c r="F87" i="1"/>
  <c r="G85" i="1"/>
  <c r="G84" i="1"/>
  <c r="G83" i="1"/>
  <c r="G82" i="1"/>
  <c r="G81" i="1"/>
  <c r="E80" i="1"/>
  <c r="D80" i="1"/>
  <c r="G78" i="1"/>
  <c r="G77" i="1"/>
  <c r="G76" i="1"/>
  <c r="C75" i="1"/>
  <c r="G75" i="1" s="1"/>
  <c r="G71" i="1"/>
  <c r="G70" i="1"/>
  <c r="F69" i="1"/>
  <c r="F73" i="1" s="1"/>
  <c r="G67" i="1"/>
  <c r="G66" i="1"/>
  <c r="G65" i="1"/>
  <c r="G64" i="1"/>
  <c r="G63" i="1"/>
  <c r="E62" i="1"/>
  <c r="E73" i="1" s="1"/>
  <c r="D62" i="1"/>
  <c r="G60" i="1"/>
  <c r="G59" i="1"/>
  <c r="G58" i="1"/>
  <c r="C57" i="1"/>
  <c r="C73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62" i="1" l="1"/>
  <c r="G69" i="1"/>
  <c r="F91" i="1"/>
  <c r="G30" i="1"/>
  <c r="E91" i="1"/>
  <c r="G80" i="1"/>
  <c r="D73" i="1"/>
  <c r="D91" i="1" s="1"/>
  <c r="G7" i="1"/>
  <c r="C91" i="1"/>
  <c r="G87" i="1"/>
  <c r="G57" i="1"/>
  <c r="E41" i="1"/>
  <c r="G19" i="1"/>
  <c r="D23" i="1"/>
  <c r="D41" i="1" s="1"/>
  <c r="G91" i="1" l="1"/>
  <c r="G73" i="1"/>
  <c r="G41" i="1"/>
  <c r="G23" i="1"/>
</calcChain>
</file>

<file path=xl/sharedStrings.xml><?xml version="1.0" encoding="utf-8"?>
<sst xmlns="http://schemas.openxmlformats.org/spreadsheetml/2006/main" count="83" uniqueCount="33">
  <si>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</si>
  <si>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</si>
  <si>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</si>
  <si>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</si>
  <si>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</si>
  <si>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</si>
  <si>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</si>
  <si>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</si>
  <si>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</si>
  <si>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</si>
  <si>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</si>
  <si>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</si>
  <si>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</si>
  <si>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</si>
  <si>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</si>
  <si>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</si>
  <si>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</si>
  <si>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</si>
  <si>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</si>
  <si>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</si>
  <si>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</si>
  <si>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</si>
  <si>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</si>
  <si>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</si>
  <si>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</si>
  <si>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</si>
  <si>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</si>
  <si>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</si>
  <si>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</si>
  <si>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</si>
  <si>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</si>
  <si>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01 de enero al 30 de junio de 2021 y del 01 de enero al 31 de diciembre de 2020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</si>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</sst>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7" fillId="4" borderId="25" xfId="0" applyFont="1" applyFill="1" applyBorder="1" applyProtection="1"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261938</xdr:colOff>
      <xdr:row>41</xdr:row>
      <xdr:rowOff>95250</xdr:rowOff>
    </xdr:from>
    <xdr:to>
      <xdr:col>2</xdr:col>
      <xdr:colOff>1338263</xdr:colOff>
      <xdr:row>41</xdr:row>
      <xdr:rowOff>1085850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C4760FE-87FC-487D-BE4D-E914C4DF1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6" y="8679656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276226</xdr:colOff>
      <xdr:row>41</xdr:row>
      <xdr:rowOff>285750</xdr:rowOff>
    </xdr:from>
    <xdr:to>
      <xdr:col>5</xdr:col>
      <xdr:colOff>1628776</xdr:colOff>
      <xdr:row>41</xdr:row>
      <xdr:rowOff>942975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A49E4A35-0991-47EB-AA24-5922A5B0F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336882" y="8870156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261938</xdr:colOff>
      <xdr:row>91</xdr:row>
      <xdr:rowOff>95250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CC57396B-D89C-464A-9D07-E9BB7149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6" y="8679656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276226</xdr:colOff>
      <xdr:row>91</xdr:row>
      <xdr:rowOff>285750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BF46B78C-E847-4AC8-ADC7-9186755B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336882" y="8870156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A1:H109"/>
  <sheetViews>
    <sheetView tabSelected="1" topLeftCell="A85" zoomScale="80" zoomScaleNormal="80" workbookViewId="0">
      <selection activeCell="B2" sqref="B2:G96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64" t="s">
        <v>30</v>
      </c>
      <c r="C2" s="65"/>
      <c r="D2" s="65"/>
      <c r="E2" s="65"/>
      <c r="F2" s="65"/>
      <c r="G2" s="66"/>
    </row>
    <row r="3" spans="2:8" x14ac:dyDescent="0.2">
      <c r="B3" s="67" t="s">
        <v>1</v>
      </c>
      <c r="C3" s="68"/>
      <c r="D3" s="68"/>
      <c r="E3" s="68"/>
      <c r="F3" s="68"/>
      <c r="G3" s="69"/>
    </row>
    <row r="4" spans="2:8" ht="15" thickBot="1" x14ac:dyDescent="0.25">
      <c r="B4" s="61" t="s">
        <v>31</v>
      </c>
      <c r="C4" s="62"/>
      <c r="D4" s="62"/>
      <c r="E4" s="62"/>
      <c r="F4" s="62"/>
      <c r="G4" s="63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50000000</v>
      </c>
      <c r="D7" s="15"/>
      <c r="E7" s="23"/>
      <c r="F7" s="15"/>
      <c r="G7" s="5">
        <f>SUM(C7:F7)</f>
        <v>50000000</v>
      </c>
    </row>
    <row r="8" spans="2:8" x14ac:dyDescent="0.2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x14ac:dyDescent="0.2">
      <c r="B9" s="6" t="s">
        <v>9</v>
      </c>
      <c r="C9" s="19">
        <v>50000000</v>
      </c>
      <c r="D9" s="16"/>
      <c r="E9" s="24"/>
      <c r="F9" s="16"/>
      <c r="G9" s="7">
        <f>SUM(C9:F9)</f>
        <v>50000000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-30029899.100000001</v>
      </c>
      <c r="E12" s="26">
        <f>SUM(E13)</f>
        <v>82795.429999999993</v>
      </c>
      <c r="F12" s="15"/>
      <c r="G12" s="5">
        <f>SUM(C12:F12)</f>
        <v>-29947103.670000002</v>
      </c>
    </row>
    <row r="13" spans="2:8" x14ac:dyDescent="0.2">
      <c r="B13" s="6" t="s">
        <v>11</v>
      </c>
      <c r="C13" s="16"/>
      <c r="D13" s="16"/>
      <c r="E13" s="27">
        <v>82795.429999999993</v>
      </c>
      <c r="F13" s="16"/>
      <c r="G13" s="7">
        <f>SUM(C13:F13)</f>
        <v>82795.429999999993</v>
      </c>
    </row>
    <row r="14" spans="2:8" x14ac:dyDescent="0.2">
      <c r="B14" s="6" t="s">
        <v>12</v>
      </c>
      <c r="C14" s="16"/>
      <c r="D14" s="19">
        <v>-15271554.140000001</v>
      </c>
      <c r="E14" s="24"/>
      <c r="F14" s="16"/>
      <c r="G14" s="7">
        <f>SUM(C14:F14)</f>
        <v>-15271554.140000001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-14758344.960000001</v>
      </c>
      <c r="E17" s="24"/>
      <c r="F17" s="16"/>
      <c r="G17" s="7">
        <f>D17</f>
        <v>-14758344.960000001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50000000</v>
      </c>
      <c r="D23" s="18">
        <f>SUM(D12)</f>
        <v>-30029899.100000001</v>
      </c>
      <c r="E23" s="26">
        <f>E12</f>
        <v>82795.429999999993</v>
      </c>
      <c r="F23" s="18">
        <f>SUM(F19)</f>
        <v>0</v>
      </c>
      <c r="G23" s="5">
        <f>SUM(C23:F23)</f>
        <v>20052896.329999998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82795.429999999993</v>
      </c>
      <c r="E30" s="26">
        <f>SUM(E31:E35)</f>
        <v>-3251767.8000000003</v>
      </c>
      <c r="F30" s="15"/>
      <c r="G30" s="5">
        <f>SUM(D30:E30)</f>
        <v>-3168972.37</v>
      </c>
    </row>
    <row r="31" spans="2:7" x14ac:dyDescent="0.2">
      <c r="B31" s="6" t="s">
        <v>11</v>
      </c>
      <c r="C31" s="16"/>
      <c r="D31" s="16"/>
      <c r="E31" s="27">
        <v>-3200272.63</v>
      </c>
      <c r="F31" s="16"/>
      <c r="G31" s="7">
        <f>SUM(E31)</f>
        <v>-3200272.63</v>
      </c>
    </row>
    <row r="32" spans="2:7" x14ac:dyDescent="0.2">
      <c r="B32" s="6" t="s">
        <v>12</v>
      </c>
      <c r="C32" s="16"/>
      <c r="D32" s="19">
        <v>82795.429999999993</v>
      </c>
      <c r="E32" s="27">
        <v>-82795.429999999993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31300.26</v>
      </c>
      <c r="F35" s="16"/>
      <c r="G35" s="7">
        <f>E35</f>
        <v>31300.26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50000000</v>
      </c>
      <c r="D41" s="20">
        <f>SUM(D23,D30)</f>
        <v>-29947103.670000002</v>
      </c>
      <c r="E41" s="28">
        <f>SUM(E30,E23)</f>
        <v>-3168972.37</v>
      </c>
      <c r="F41" s="20">
        <f>SUM(F37,F23)</f>
        <v>0</v>
      </c>
      <c r="G41" s="10">
        <f>SUM(C41:F41)</f>
        <v>16883923.959999997</v>
      </c>
    </row>
    <row r="42" spans="1:7" ht="89.25" customHeight="1" x14ac:dyDescent="0.2">
      <c r="B42" s="31"/>
    </row>
    <row r="43" spans="1:7" s="32" customFormat="1" x14ac:dyDescent="0.2">
      <c r="B43" s="1"/>
      <c r="C43" s="35" t="s">
        <v>26</v>
      </c>
      <c r="F43" s="35" t="s">
        <v>28</v>
      </c>
    </row>
    <row r="44" spans="1:7" s="32" customFormat="1" x14ac:dyDescent="0.2">
      <c r="B44" s="33"/>
      <c r="C44" s="36" t="s">
        <v>27</v>
      </c>
      <c r="F44" s="37" t="s">
        <v>29</v>
      </c>
    </row>
    <row r="45" spans="1:7" s="32" customFormat="1" x14ac:dyDescent="0.2">
      <c r="A45" s="34"/>
      <c r="B45" s="33"/>
    </row>
    <row r="46" spans="1:7" s="32" customFormat="1" x14ac:dyDescent="0.2"/>
    <row r="47" spans="1:7" s="32" customFormat="1" x14ac:dyDescent="0.2"/>
    <row r="48" spans="1:7" s="32" customFormat="1" x14ac:dyDescent="0.2"/>
    <row r="49" spans="2:7" s="32" customFormat="1" ht="15" customHeight="1" x14ac:dyDescent="0.2"/>
    <row r="50" spans="2:7" s="32" customFormat="1" x14ac:dyDescent="0.2"/>
    <row r="51" spans="2:7" s="32" customFormat="1" ht="15" thickBot="1" x14ac:dyDescent="0.25"/>
    <row r="52" spans="2:7" s="32" customFormat="1" x14ac:dyDescent="0.2">
      <c r="B52" s="64" t="s">
        <v>32</v>
      </c>
      <c r="C52" s="65"/>
      <c r="D52" s="65"/>
      <c r="E52" s="65"/>
      <c r="F52" s="65"/>
      <c r="G52" s="66"/>
    </row>
    <row r="53" spans="2:7" s="32" customFormat="1" x14ac:dyDescent="0.2">
      <c r="B53" s="70" t="s">
        <v>1</v>
      </c>
      <c r="C53" s="71"/>
      <c r="D53" s="71"/>
      <c r="E53" s="71"/>
      <c r="F53" s="71"/>
      <c r="G53" s="72"/>
    </row>
    <row r="54" spans="2:7" s="32" customFormat="1" ht="15" thickBot="1" x14ac:dyDescent="0.25">
      <c r="B54" s="61" t="s">
        <v>31</v>
      </c>
      <c r="C54" s="62"/>
      <c r="D54" s="62"/>
      <c r="E54" s="62"/>
      <c r="F54" s="62"/>
      <c r="G54" s="63"/>
    </row>
    <row r="55" spans="2:7" s="32" customFormat="1" ht="36.75" thickBot="1" x14ac:dyDescent="0.25">
      <c r="B55" s="38" t="s">
        <v>2</v>
      </c>
      <c r="C55" s="39" t="s">
        <v>3</v>
      </c>
      <c r="D55" s="39" t="s">
        <v>4</v>
      </c>
      <c r="E55" s="40" t="s">
        <v>5</v>
      </c>
      <c r="F55" s="39" t="s">
        <v>6</v>
      </c>
      <c r="G55" s="41" t="s">
        <v>7</v>
      </c>
    </row>
    <row r="56" spans="2:7" s="32" customFormat="1" x14ac:dyDescent="0.2">
      <c r="B56" s="42"/>
      <c r="C56" s="43"/>
      <c r="D56" s="43"/>
      <c r="E56" s="44"/>
      <c r="F56" s="43"/>
      <c r="G56" s="45"/>
    </row>
    <row r="57" spans="2:7" s="32" customFormat="1" x14ac:dyDescent="0.2">
      <c r="B57" s="46" t="s">
        <v>19</v>
      </c>
      <c r="C57" s="47">
        <f>SUM(C58,C59,C60)</f>
        <v>41252948.210000001</v>
      </c>
      <c r="D57" s="48"/>
      <c r="E57" s="49"/>
      <c r="F57" s="48"/>
      <c r="G57" s="50">
        <f>SUM(C57:F57)</f>
        <v>41252948.210000001</v>
      </c>
    </row>
    <row r="58" spans="2:7" s="32" customFormat="1" x14ac:dyDescent="0.2">
      <c r="B58" s="51" t="s">
        <v>8</v>
      </c>
      <c r="C58" s="19">
        <v>41252948.210000001</v>
      </c>
      <c r="D58" s="52"/>
      <c r="E58" s="53"/>
      <c r="F58" s="52"/>
      <c r="G58" s="54">
        <f>SUM(C58:F58)</f>
        <v>41252948.210000001</v>
      </c>
    </row>
    <row r="59" spans="2:7" s="32" customFormat="1" x14ac:dyDescent="0.2">
      <c r="B59" s="51" t="s">
        <v>9</v>
      </c>
      <c r="C59" s="19">
        <v>0</v>
      </c>
      <c r="D59" s="52"/>
      <c r="E59" s="53"/>
      <c r="F59" s="52"/>
      <c r="G59" s="54">
        <f>SUM(C59:F59)</f>
        <v>0</v>
      </c>
    </row>
    <row r="60" spans="2:7" s="32" customFormat="1" x14ac:dyDescent="0.2">
      <c r="B60" s="51" t="s">
        <v>10</v>
      </c>
      <c r="C60" s="19">
        <v>0</v>
      </c>
      <c r="D60" s="52"/>
      <c r="E60" s="53"/>
      <c r="F60" s="52"/>
      <c r="G60" s="54">
        <f>SUM(C60:F60)</f>
        <v>0</v>
      </c>
    </row>
    <row r="61" spans="2:7" s="32" customFormat="1" x14ac:dyDescent="0.2">
      <c r="B61" s="55"/>
      <c r="C61" s="19"/>
      <c r="D61" s="19"/>
      <c r="E61" s="27"/>
      <c r="F61" s="19"/>
      <c r="G61" s="54"/>
    </row>
    <row r="62" spans="2:7" s="32" customFormat="1" x14ac:dyDescent="0.2">
      <c r="B62" s="46" t="s">
        <v>20</v>
      </c>
      <c r="C62" s="48"/>
      <c r="D62" s="47">
        <f>SUM(D64,D65,D66,D67,)</f>
        <v>70262966.109999999</v>
      </c>
      <c r="E62" s="56">
        <f>SUM(E63)</f>
        <v>10618592.060000001</v>
      </c>
      <c r="F62" s="48"/>
      <c r="G62" s="50">
        <f>SUM(C62:F62)</f>
        <v>80881558.170000002</v>
      </c>
    </row>
    <row r="63" spans="2:7" s="32" customFormat="1" x14ac:dyDescent="0.2">
      <c r="B63" s="51" t="s">
        <v>11</v>
      </c>
      <c r="C63" s="52"/>
      <c r="D63" s="52"/>
      <c r="E63" s="27">
        <v>10618592.060000001</v>
      </c>
      <c r="F63" s="52"/>
      <c r="G63" s="54">
        <f>SUM(C63:F63)</f>
        <v>10618592.060000001</v>
      </c>
    </row>
    <row r="64" spans="2:7" s="32" customFormat="1" x14ac:dyDescent="0.2">
      <c r="B64" s="51" t="s">
        <v>12</v>
      </c>
      <c r="C64" s="52"/>
      <c r="D64" s="19">
        <v>0</v>
      </c>
      <c r="E64" s="53"/>
      <c r="F64" s="52"/>
      <c r="G64" s="54">
        <f>SUM(C64:F64)</f>
        <v>0</v>
      </c>
    </row>
    <row r="65" spans="2:7" s="32" customFormat="1" x14ac:dyDescent="0.2">
      <c r="B65" s="51" t="s">
        <v>13</v>
      </c>
      <c r="C65" s="52"/>
      <c r="D65" s="19">
        <v>70262966.109999999</v>
      </c>
      <c r="E65" s="53"/>
      <c r="F65" s="52"/>
      <c r="G65" s="54">
        <f>D65</f>
        <v>70262966.109999999</v>
      </c>
    </row>
    <row r="66" spans="2:7" s="32" customFormat="1" x14ac:dyDescent="0.2">
      <c r="B66" s="51" t="s">
        <v>14</v>
      </c>
      <c r="C66" s="52"/>
      <c r="D66" s="19">
        <v>0</v>
      </c>
      <c r="E66" s="53"/>
      <c r="F66" s="52"/>
      <c r="G66" s="54">
        <f>D66</f>
        <v>0</v>
      </c>
    </row>
    <row r="67" spans="2:7" s="32" customFormat="1" x14ac:dyDescent="0.2">
      <c r="B67" s="51" t="s">
        <v>15</v>
      </c>
      <c r="C67" s="52"/>
      <c r="D67" s="19">
        <v>0</v>
      </c>
      <c r="E67" s="53"/>
      <c r="F67" s="52"/>
      <c r="G67" s="54">
        <f>D67</f>
        <v>0</v>
      </c>
    </row>
    <row r="68" spans="2:7" s="32" customFormat="1" x14ac:dyDescent="0.2">
      <c r="B68" s="51"/>
      <c r="C68" s="19"/>
      <c r="D68" s="19"/>
      <c r="E68" s="27"/>
      <c r="F68" s="19"/>
      <c r="G68" s="54"/>
    </row>
    <row r="69" spans="2:7" s="32" customFormat="1" ht="24" x14ac:dyDescent="0.2">
      <c r="B69" s="46" t="s">
        <v>21</v>
      </c>
      <c r="C69" s="52"/>
      <c r="D69" s="52"/>
      <c r="E69" s="53"/>
      <c r="F69" s="47">
        <f>SUM(F70,F71,)</f>
        <v>0</v>
      </c>
      <c r="G69" s="50">
        <f>F69</f>
        <v>0</v>
      </c>
    </row>
    <row r="70" spans="2:7" s="32" customFormat="1" x14ac:dyDescent="0.2">
      <c r="B70" s="51" t="s">
        <v>16</v>
      </c>
      <c r="C70" s="52"/>
      <c r="D70" s="52"/>
      <c r="E70" s="53"/>
      <c r="F70" s="19">
        <v>0</v>
      </c>
      <c r="G70" s="54">
        <f>F70</f>
        <v>0</v>
      </c>
    </row>
    <row r="71" spans="2:7" s="32" customFormat="1" x14ac:dyDescent="0.2">
      <c r="B71" s="51" t="s">
        <v>17</v>
      </c>
      <c r="C71" s="52"/>
      <c r="D71" s="52"/>
      <c r="E71" s="53"/>
      <c r="F71" s="19">
        <v>0</v>
      </c>
      <c r="G71" s="54">
        <f>F71</f>
        <v>0</v>
      </c>
    </row>
    <row r="72" spans="2:7" s="32" customFormat="1" x14ac:dyDescent="0.2">
      <c r="B72" s="55"/>
      <c r="C72" s="19"/>
      <c r="D72" s="19"/>
      <c r="E72" s="27"/>
      <c r="F72" s="19"/>
      <c r="G72" s="54"/>
    </row>
    <row r="73" spans="2:7" s="32" customFormat="1" x14ac:dyDescent="0.2">
      <c r="B73" s="46" t="s">
        <v>18</v>
      </c>
      <c r="C73" s="47">
        <f>SUM(C57)</f>
        <v>41252948.210000001</v>
      </c>
      <c r="D73" s="47">
        <f>SUM(D62)</f>
        <v>70262966.109999999</v>
      </c>
      <c r="E73" s="56">
        <f>E62</f>
        <v>10618592.060000001</v>
      </c>
      <c r="F73" s="47">
        <f>SUM(F69)</f>
        <v>0</v>
      </c>
      <c r="G73" s="50">
        <f>SUM(C73:F73)</f>
        <v>122134506.38</v>
      </c>
    </row>
    <row r="74" spans="2:7" s="32" customFormat="1" x14ac:dyDescent="0.2">
      <c r="B74" s="55"/>
      <c r="C74" s="47"/>
      <c r="D74" s="19"/>
      <c r="E74" s="27"/>
      <c r="F74" s="19"/>
      <c r="G74" s="54"/>
    </row>
    <row r="75" spans="2:7" s="32" customFormat="1" ht="24" x14ac:dyDescent="0.2">
      <c r="B75" s="46" t="s">
        <v>22</v>
      </c>
      <c r="C75" s="47">
        <f>SUM(C76:C78)</f>
        <v>10831660</v>
      </c>
      <c r="D75" s="48"/>
      <c r="E75" s="49"/>
      <c r="F75" s="48"/>
      <c r="G75" s="50">
        <f>C75</f>
        <v>10831660</v>
      </c>
    </row>
    <row r="76" spans="2:7" s="32" customFormat="1" x14ac:dyDescent="0.2">
      <c r="B76" s="51" t="s">
        <v>8</v>
      </c>
      <c r="C76" s="19">
        <v>10831660</v>
      </c>
      <c r="D76" s="52"/>
      <c r="E76" s="53"/>
      <c r="F76" s="52"/>
      <c r="G76" s="54">
        <f>C76</f>
        <v>10831660</v>
      </c>
    </row>
    <row r="77" spans="2:7" s="32" customFormat="1" x14ac:dyDescent="0.2">
      <c r="B77" s="51" t="s">
        <v>9</v>
      </c>
      <c r="C77" s="19">
        <v>0</v>
      </c>
      <c r="D77" s="52"/>
      <c r="E77" s="53"/>
      <c r="F77" s="52"/>
      <c r="G77" s="54">
        <f>C77</f>
        <v>0</v>
      </c>
    </row>
    <row r="78" spans="2:7" s="32" customFormat="1" x14ac:dyDescent="0.2">
      <c r="B78" s="51" t="s">
        <v>10</v>
      </c>
      <c r="C78" s="19">
        <v>0</v>
      </c>
      <c r="D78" s="52"/>
      <c r="E78" s="53"/>
      <c r="F78" s="52"/>
      <c r="G78" s="54">
        <f>C78</f>
        <v>0</v>
      </c>
    </row>
    <row r="79" spans="2:7" s="32" customFormat="1" x14ac:dyDescent="0.2">
      <c r="B79" s="55"/>
      <c r="C79" s="19"/>
      <c r="D79" s="19"/>
      <c r="E79" s="27"/>
      <c r="F79" s="19"/>
      <c r="G79" s="54"/>
    </row>
    <row r="80" spans="2:7" s="32" customFormat="1" ht="24" x14ac:dyDescent="0.2">
      <c r="B80" s="46" t="s">
        <v>23</v>
      </c>
      <c r="C80" s="48"/>
      <c r="D80" s="47">
        <f>D82</f>
        <v>10618592.060000001</v>
      </c>
      <c r="E80" s="56">
        <f>SUM(E81:E85)</f>
        <v>22319669.009999998</v>
      </c>
      <c r="F80" s="48"/>
      <c r="G80" s="50">
        <f>SUM(D80:E80)</f>
        <v>32938261.07</v>
      </c>
    </row>
    <row r="81" spans="2:7" s="32" customFormat="1" x14ac:dyDescent="0.2">
      <c r="B81" s="51" t="s">
        <v>11</v>
      </c>
      <c r="C81" s="52"/>
      <c r="D81" s="52"/>
      <c r="E81" s="27">
        <v>4021901.73</v>
      </c>
      <c r="F81" s="52"/>
      <c r="G81" s="54">
        <f>SUM(E81)</f>
        <v>4021901.73</v>
      </c>
    </row>
    <row r="82" spans="2:7" s="32" customFormat="1" x14ac:dyDescent="0.2">
      <c r="B82" s="51" t="s">
        <v>12</v>
      </c>
      <c r="C82" s="52"/>
      <c r="D82" s="19">
        <v>10618592.060000001</v>
      </c>
      <c r="E82" s="27">
        <v>-10618592.060000001</v>
      </c>
      <c r="F82" s="52"/>
      <c r="G82" s="54">
        <f>SUM(D82:E82)</f>
        <v>0</v>
      </c>
    </row>
    <row r="83" spans="2:7" s="32" customFormat="1" x14ac:dyDescent="0.2">
      <c r="B83" s="51" t="s">
        <v>13</v>
      </c>
      <c r="C83" s="52"/>
      <c r="D83" s="52"/>
      <c r="E83" s="27">
        <v>28916359.34</v>
      </c>
      <c r="F83" s="52"/>
      <c r="G83" s="54">
        <f>E83</f>
        <v>28916359.34</v>
      </c>
    </row>
    <row r="84" spans="2:7" s="32" customFormat="1" x14ac:dyDescent="0.2">
      <c r="B84" s="51" t="s">
        <v>14</v>
      </c>
      <c r="C84" s="52"/>
      <c r="D84" s="52"/>
      <c r="E84" s="27">
        <v>0</v>
      </c>
      <c r="F84" s="52"/>
      <c r="G84" s="54">
        <f>E84</f>
        <v>0</v>
      </c>
    </row>
    <row r="85" spans="2:7" s="32" customFormat="1" x14ac:dyDescent="0.2">
      <c r="B85" s="51" t="s">
        <v>15</v>
      </c>
      <c r="C85" s="52"/>
      <c r="D85" s="52"/>
      <c r="E85" s="27">
        <v>0</v>
      </c>
      <c r="F85" s="52"/>
      <c r="G85" s="54">
        <f>E85</f>
        <v>0</v>
      </c>
    </row>
    <row r="86" spans="2:7" s="32" customFormat="1" x14ac:dyDescent="0.2">
      <c r="B86" s="51"/>
      <c r="C86" s="19"/>
      <c r="D86" s="19"/>
      <c r="E86" s="27"/>
      <c r="F86" s="19"/>
      <c r="G86" s="54"/>
    </row>
    <row r="87" spans="2:7" s="32" customFormat="1" ht="88.5" customHeight="1" x14ac:dyDescent="0.2">
      <c r="B87" s="46" t="s">
        <v>24</v>
      </c>
      <c r="C87" s="52"/>
      <c r="D87" s="52"/>
      <c r="E87" s="53"/>
      <c r="F87" s="47">
        <f>SUM(F88:F89)</f>
        <v>0</v>
      </c>
      <c r="G87" s="50">
        <f>F87</f>
        <v>0</v>
      </c>
    </row>
    <row r="88" spans="2:7" s="32" customFormat="1" x14ac:dyDescent="0.2">
      <c r="B88" s="51" t="s">
        <v>16</v>
      </c>
      <c r="C88" s="52"/>
      <c r="D88" s="52"/>
      <c r="E88" s="53"/>
      <c r="F88" s="19">
        <v>0</v>
      </c>
      <c r="G88" s="54">
        <f>F88</f>
        <v>0</v>
      </c>
    </row>
    <row r="89" spans="2:7" s="32" customFormat="1" x14ac:dyDescent="0.2">
      <c r="B89" s="51" t="s">
        <v>17</v>
      </c>
      <c r="C89" s="52"/>
      <c r="D89" s="52"/>
      <c r="E89" s="53"/>
      <c r="F89" s="19">
        <v>0</v>
      </c>
      <c r="G89" s="54">
        <f>F89</f>
        <v>0</v>
      </c>
    </row>
    <row r="90" spans="2:7" s="32" customFormat="1" x14ac:dyDescent="0.2">
      <c r="B90" s="55"/>
      <c r="C90" s="19"/>
      <c r="D90" s="19"/>
      <c r="E90" s="27"/>
      <c r="F90" s="19"/>
      <c r="G90" s="54"/>
    </row>
    <row r="91" spans="2:7" s="32" customFormat="1" ht="15" thickBot="1" x14ac:dyDescent="0.25">
      <c r="B91" s="57" t="s">
        <v>25</v>
      </c>
      <c r="C91" s="58">
        <f>SUM(C73,C75)</f>
        <v>52084608.210000001</v>
      </c>
      <c r="D91" s="58">
        <f>SUM(D73,D80)</f>
        <v>80881558.170000002</v>
      </c>
      <c r="E91" s="59">
        <f>SUM(E80,E73)</f>
        <v>32938261.07</v>
      </c>
      <c r="F91" s="58">
        <f>SUM(F87,F73)</f>
        <v>0</v>
      </c>
      <c r="G91" s="60">
        <f>SUM(C91:F91)</f>
        <v>165904427.44999999</v>
      </c>
    </row>
    <row r="92" spans="2:7" s="32" customFormat="1" ht="90" customHeight="1" x14ac:dyDescent="0.2">
      <c r="B92" s="33"/>
    </row>
    <row r="93" spans="2:7" s="32" customFormat="1" x14ac:dyDescent="0.2">
      <c r="B93" s="1"/>
      <c r="C93" s="35" t="s">
        <v>26</v>
      </c>
      <c r="F93" s="35" t="s">
        <v>28</v>
      </c>
    </row>
    <row r="94" spans="2:7" s="32" customFormat="1" x14ac:dyDescent="0.2">
      <c r="B94" s="33"/>
      <c r="C94" s="36" t="s">
        <v>27</v>
      </c>
      <c r="F94" s="37" t="s">
        <v>29</v>
      </c>
    </row>
    <row r="95" spans="2:7" s="32" customFormat="1" x14ac:dyDescent="0.2"/>
    <row r="96" spans="2:7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6">
    <mergeCell ref="B54:G54"/>
    <mergeCell ref="B2:G2"/>
    <mergeCell ref="B3:G3"/>
    <mergeCell ref="B4:G4"/>
    <mergeCell ref="B52:G52"/>
    <mergeCell ref="B53:G53"/>
  </mergeCells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2021-07-22T20:30:35Z</cp:lastPrinted>
  <dcterms:created xsi:type="dcterms:W3CDTF">2019-12-06T17:20:35Z</dcterms:created>
  <dcterms:modified xsi:type="dcterms:W3CDTF">2021-07-22T20:31:18Z</dcterms:modified>
</cp:coreProperties>
</file>