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6F66CBFE-567A-49E6-8C6B-E03F21CACB3E}" xr6:coauthVersionLast="46" xr6:coauthVersionMax="4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G81" i="1" l="1"/>
  <c r="F81" i="1"/>
  <c r="E27" i="1"/>
  <c r="H27" i="1" s="1"/>
  <c r="E17" i="1"/>
  <c r="H1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<sst xmlns="http://schemas.openxmlformats.org/spreadsheetml/2006/main" count="88" uniqueCount="88">
  <si>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</si>
  <si>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</si>
  <si>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</si>
  <si>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</si>
  <si>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</si>
  <si>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</si>
  <si>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</si>
  <si>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</si>
  <si>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</si>
  <si>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</si>
  <si>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</si>
  <si>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</si>
  <si>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</si>
  <si>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</si>
  <si>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</si>
  <si>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</si>
  <si>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</si>
  <si>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</si>
  <si>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</si>
  <si>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</si>
  <si>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</si>
  <si>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</si>
  <si>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</si>
  <si>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</si>
  <si>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</si>
  <si>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</si>
  <si>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</si>
  <si>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</si>
  <si>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</si>
  <si>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</si>
  <si>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</si>
  <si>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</si>
  <si>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</si>
  <si>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</si>
  <si>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</si>
  <si>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</si>
  <si>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</si>
  <si>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</si>
  <si>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</si>
  <si>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</si>
  <si>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</si>
  <si>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</si>
  <si>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</si>
  <si>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</si>
  <si>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</si>
  <si>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</si>
  <si>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</si>
  <si>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</si>
  <si>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</si>
  <si>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</si>
  <si>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</si>
  <si>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</si>
  <si>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</si>
  <si>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</si>
  <si>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</si>
  <si>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</si>
  <si>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</si>
  <si>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</si>
  <si>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</si>
  <si>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</si>
  <si>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</si>
  <si>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</si>
  <si>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</si>
  <si>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</si>
  <si>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</si>
  <si>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</si>
  <si>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</si>
  <si>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</si>
  <si>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</si>
  <si>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</si>
  <si>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</si>
  <si>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</si>
  <si>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</si>
  <si>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</si>
  <si>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</si>
  <si>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</si>
  <si>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</si>
  <si>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</si>
  <si>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</si>
  <si>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</si>
  <si>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</si>
  <si>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</si>
  <si>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</si>
  <si>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</si>
  <si>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</si>
  <si>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</si>
  <si>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</si>
  <si>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01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</si>
</sst>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16" zoomScale="80" zoomScaleNormal="80" workbookViewId="0">
      <selection activeCell="G21" sqref="G2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0.140625" style="1" customWidth="1"/>
    <col min="4" max="4" width="17.7109375" style="1" customWidth="1"/>
    <col min="5" max="5" width="14.42578125" style="1" bestFit="1" customWidth="1"/>
    <col min="6" max="6" width="17.28515625" style="1" customWidth="1"/>
    <col min="7" max="7" width="21" style="1" customWidth="1"/>
    <col min="8" max="8" width="21.57031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74567206</v>
      </c>
      <c r="D9" s="16">
        <f>SUM(D10:D16)</f>
        <v>0</v>
      </c>
      <c r="E9" s="16">
        <f t="shared" ref="E9:E26" si="0">C9+D9</f>
        <v>74567206</v>
      </c>
      <c r="F9" s="16">
        <f>SUM(F10:F16)</f>
        <v>17200841.030000001</v>
      </c>
      <c r="G9" s="16">
        <f>SUM(G10:G16)</f>
        <v>15745509.07</v>
      </c>
      <c r="H9" s="16">
        <f t="shared" ref="H9:H40" si="1">E9-F9</f>
        <v>57366364.969999999</v>
      </c>
    </row>
    <row r="10" spans="2:9" ht="12" customHeight="1" x14ac:dyDescent="0.2">
      <c r="B10" s="11" t="s">
        <v>14</v>
      </c>
      <c r="C10" s="12">
        <v>23142447</v>
      </c>
      <c r="D10" s="13">
        <v>0</v>
      </c>
      <c r="E10" s="18">
        <f t="shared" si="0"/>
        <v>23142447</v>
      </c>
      <c r="F10" s="12">
        <v>5880312.2000000002</v>
      </c>
      <c r="G10" s="12">
        <v>5880312.2000000002</v>
      </c>
      <c r="H10" s="20">
        <f t="shared" si="1"/>
        <v>17262134.800000001</v>
      </c>
    </row>
    <row r="11" spans="2:9" ht="12" customHeight="1" x14ac:dyDescent="0.2">
      <c r="B11" s="11" t="s">
        <v>15</v>
      </c>
      <c r="C11" s="12">
        <v>4769402</v>
      </c>
      <c r="D11" s="13">
        <v>0</v>
      </c>
      <c r="E11" s="18">
        <f t="shared" si="0"/>
        <v>4769402</v>
      </c>
      <c r="F11" s="12">
        <v>1209024.58</v>
      </c>
      <c r="G11" s="12">
        <v>1209024.58</v>
      </c>
      <c r="H11" s="20">
        <f t="shared" si="1"/>
        <v>3560377.42</v>
      </c>
    </row>
    <row r="12" spans="2:9" ht="12" customHeight="1" x14ac:dyDescent="0.2">
      <c r="B12" s="11" t="s">
        <v>16</v>
      </c>
      <c r="C12" s="12">
        <v>16768798</v>
      </c>
      <c r="D12" s="13">
        <v>0</v>
      </c>
      <c r="E12" s="18">
        <f t="shared" si="0"/>
        <v>16768798</v>
      </c>
      <c r="F12" s="12">
        <v>3757647.2</v>
      </c>
      <c r="G12" s="12">
        <v>2302315.2400000002</v>
      </c>
      <c r="H12" s="20">
        <f t="shared" si="1"/>
        <v>13011150.800000001</v>
      </c>
    </row>
    <row r="13" spans="2:9" ht="12" customHeight="1" x14ac:dyDescent="0.2">
      <c r="B13" s="11" t="s">
        <v>17</v>
      </c>
      <c r="C13" s="12">
        <v>5670454</v>
      </c>
      <c r="D13" s="13">
        <v>0</v>
      </c>
      <c r="E13" s="18">
        <f>C13+D13</f>
        <v>5670454</v>
      </c>
      <c r="F13" s="12">
        <v>1362396.75</v>
      </c>
      <c r="G13" s="12">
        <v>1362396.75</v>
      </c>
      <c r="H13" s="20">
        <f t="shared" si="1"/>
        <v>4308057.25</v>
      </c>
    </row>
    <row r="14" spans="2:9" ht="12" customHeight="1" x14ac:dyDescent="0.2">
      <c r="B14" s="11" t="s">
        <v>18</v>
      </c>
      <c r="C14" s="12">
        <v>22440964</v>
      </c>
      <c r="D14" s="13">
        <v>76000</v>
      </c>
      <c r="E14" s="18">
        <f t="shared" si="0"/>
        <v>22516964</v>
      </c>
      <c r="F14" s="12">
        <v>4991460.3</v>
      </c>
      <c r="G14" s="12">
        <v>4991460.3</v>
      </c>
      <c r="H14" s="20">
        <f t="shared" si="1"/>
        <v>17525503.699999999</v>
      </c>
    </row>
    <row r="15" spans="2:9" ht="12" customHeight="1" x14ac:dyDescent="0.2">
      <c r="B15" s="11" t="s">
        <v>19</v>
      </c>
      <c r="C15" s="12">
        <v>1775141</v>
      </c>
      <c r="D15" s="13">
        <v>-76000</v>
      </c>
      <c r="E15" s="18">
        <f t="shared" si="0"/>
        <v>1699141</v>
      </c>
      <c r="F15" s="12">
        <v>0</v>
      </c>
      <c r="G15" s="12">
        <v>0</v>
      </c>
      <c r="H15" s="20">
        <f t="shared" si="1"/>
        <v>1699141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157903752</v>
      </c>
      <c r="D17" s="16">
        <f>SUM(D18:D26)</f>
        <v>7597911.4900000002</v>
      </c>
      <c r="E17" s="16">
        <f t="shared" si="0"/>
        <v>165501663.49000001</v>
      </c>
      <c r="F17" s="16">
        <f>SUM(F18:F26)</f>
        <v>56743561.340000004</v>
      </c>
      <c r="G17" s="16">
        <f>SUM(G18:G26)</f>
        <v>38516184.779999994</v>
      </c>
      <c r="H17" s="16">
        <f t="shared" si="1"/>
        <v>108758102.15000001</v>
      </c>
    </row>
    <row r="18" spans="2:8" ht="24" x14ac:dyDescent="0.2">
      <c r="B18" s="9" t="s">
        <v>22</v>
      </c>
      <c r="C18" s="12">
        <v>557260</v>
      </c>
      <c r="D18" s="13">
        <v>928</v>
      </c>
      <c r="E18" s="18">
        <f t="shared" si="0"/>
        <v>558188</v>
      </c>
      <c r="F18" s="12">
        <v>104871.02</v>
      </c>
      <c r="G18" s="12">
        <v>102663.06</v>
      </c>
      <c r="H18" s="20">
        <f t="shared" si="1"/>
        <v>453316.98</v>
      </c>
    </row>
    <row r="19" spans="2:8" ht="12" customHeight="1" x14ac:dyDescent="0.2">
      <c r="B19" s="9" t="s">
        <v>23</v>
      </c>
      <c r="C19" s="12">
        <v>277347</v>
      </c>
      <c r="D19" s="13">
        <v>0</v>
      </c>
      <c r="E19" s="18">
        <f t="shared" si="0"/>
        <v>277347</v>
      </c>
      <c r="F19" s="12">
        <v>49701.04</v>
      </c>
      <c r="G19" s="12">
        <v>49701.04</v>
      </c>
      <c r="H19" s="20">
        <f t="shared" si="1"/>
        <v>227645.96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55607</v>
      </c>
      <c r="D21" s="13">
        <v>0</v>
      </c>
      <c r="E21" s="18">
        <f t="shared" si="0"/>
        <v>55607</v>
      </c>
      <c r="F21" s="12">
        <v>18498.7</v>
      </c>
      <c r="G21" s="12">
        <v>18275.830000000002</v>
      </c>
      <c r="H21" s="20">
        <f t="shared" si="1"/>
        <v>37108.300000000003</v>
      </c>
    </row>
    <row r="22" spans="2:8" ht="12" customHeight="1" x14ac:dyDescent="0.2">
      <c r="B22" s="9" t="s">
        <v>26</v>
      </c>
      <c r="C22" s="12">
        <v>155950996</v>
      </c>
      <c r="D22" s="13">
        <v>7614847.4800000004</v>
      </c>
      <c r="E22" s="18">
        <f t="shared" si="0"/>
        <v>163565843.47999999</v>
      </c>
      <c r="F22" s="12">
        <v>56425761.770000003</v>
      </c>
      <c r="G22" s="12">
        <v>38230926.039999999</v>
      </c>
      <c r="H22" s="20">
        <f t="shared" si="1"/>
        <v>107140081.70999998</v>
      </c>
    </row>
    <row r="23" spans="2:8" ht="12" customHeight="1" x14ac:dyDescent="0.2">
      <c r="B23" s="9" t="s">
        <v>27</v>
      </c>
      <c r="C23" s="12">
        <v>415781</v>
      </c>
      <c r="D23" s="13">
        <v>0</v>
      </c>
      <c r="E23" s="18">
        <f t="shared" si="0"/>
        <v>415781</v>
      </c>
      <c r="F23" s="12">
        <v>109838.13</v>
      </c>
      <c r="G23" s="12">
        <v>79895.259999999995</v>
      </c>
      <c r="H23" s="20">
        <f t="shared" si="1"/>
        <v>305942.87</v>
      </c>
    </row>
    <row r="24" spans="2:8" ht="12" customHeight="1" x14ac:dyDescent="0.2">
      <c r="B24" s="9" t="s">
        <v>28</v>
      </c>
      <c r="C24" s="12">
        <v>261307</v>
      </c>
      <c r="D24" s="13">
        <v>0.01</v>
      </c>
      <c r="E24" s="18">
        <f t="shared" si="0"/>
        <v>261307.01</v>
      </c>
      <c r="F24" s="12">
        <v>2486.94</v>
      </c>
      <c r="G24" s="12">
        <v>2486.94</v>
      </c>
      <c r="H24" s="20">
        <f t="shared" si="1"/>
        <v>258820.07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385454</v>
      </c>
      <c r="D26" s="13">
        <v>-17864</v>
      </c>
      <c r="E26" s="18">
        <f t="shared" si="0"/>
        <v>367590</v>
      </c>
      <c r="F26" s="12">
        <v>32403.74</v>
      </c>
      <c r="G26" s="12">
        <v>32236.61</v>
      </c>
      <c r="H26" s="20">
        <f t="shared" si="1"/>
        <v>335186.26</v>
      </c>
    </row>
    <row r="27" spans="2:8" ht="20.100000000000001" customHeight="1" x14ac:dyDescent="0.2">
      <c r="B27" s="6" t="s">
        <v>31</v>
      </c>
      <c r="C27" s="16">
        <f>SUM(C28:C36)</f>
        <v>123961671</v>
      </c>
      <c r="D27" s="16">
        <f>SUM(D28:D36)</f>
        <v>-66423.300000000032</v>
      </c>
      <c r="E27" s="16">
        <f>D27+C27</f>
        <v>123895247.7</v>
      </c>
      <c r="F27" s="16">
        <f>SUM(F28:F36)</f>
        <v>46120891.189999998</v>
      </c>
      <c r="G27" s="16">
        <f>SUM(G28:G36)</f>
        <v>23770733.009999998</v>
      </c>
      <c r="H27" s="16">
        <f t="shared" si="1"/>
        <v>77774356.510000005</v>
      </c>
    </row>
    <row r="28" spans="2:8" x14ac:dyDescent="0.2">
      <c r="B28" s="9" t="s">
        <v>32</v>
      </c>
      <c r="C28" s="12">
        <v>317015</v>
      </c>
      <c r="D28" s="13">
        <v>889.18</v>
      </c>
      <c r="E28" s="18">
        <f t="shared" ref="E28:E36" si="2">C28+D28</f>
        <v>317904.18</v>
      </c>
      <c r="F28" s="12">
        <v>119465.52</v>
      </c>
      <c r="G28" s="12">
        <v>117653.45</v>
      </c>
      <c r="H28" s="20">
        <f t="shared" si="1"/>
        <v>198438.65999999997</v>
      </c>
    </row>
    <row r="29" spans="2:8" x14ac:dyDescent="0.2">
      <c r="B29" s="9" t="s">
        <v>33</v>
      </c>
      <c r="C29" s="12">
        <v>3167000</v>
      </c>
      <c r="D29" s="13">
        <v>325322.73</v>
      </c>
      <c r="E29" s="18">
        <f t="shared" si="2"/>
        <v>3492322.73</v>
      </c>
      <c r="F29" s="12">
        <v>730791.97</v>
      </c>
      <c r="G29" s="12">
        <v>554983.99</v>
      </c>
      <c r="H29" s="20">
        <f t="shared" si="1"/>
        <v>2761530.76</v>
      </c>
    </row>
    <row r="30" spans="2:8" ht="12" customHeight="1" x14ac:dyDescent="0.2">
      <c r="B30" s="9" t="s">
        <v>34</v>
      </c>
      <c r="C30" s="12">
        <v>117129923</v>
      </c>
      <c r="D30" s="13">
        <v>-460868.7</v>
      </c>
      <c r="E30" s="18">
        <f t="shared" si="2"/>
        <v>116669054.3</v>
      </c>
      <c r="F30" s="12">
        <v>44714632.469999999</v>
      </c>
      <c r="G30" s="12">
        <v>22881353.739999998</v>
      </c>
      <c r="H30" s="20">
        <f t="shared" si="1"/>
        <v>71954421.829999998</v>
      </c>
    </row>
    <row r="31" spans="2:8" x14ac:dyDescent="0.2">
      <c r="B31" s="9" t="s">
        <v>35</v>
      </c>
      <c r="C31" s="12">
        <v>43731</v>
      </c>
      <c r="D31" s="13">
        <v>1160</v>
      </c>
      <c r="E31" s="18">
        <f t="shared" si="2"/>
        <v>44891</v>
      </c>
      <c r="F31" s="12">
        <v>12900.4</v>
      </c>
      <c r="G31" s="12">
        <v>12900.4</v>
      </c>
      <c r="H31" s="20">
        <f t="shared" si="1"/>
        <v>31990.6</v>
      </c>
    </row>
    <row r="32" spans="2:8" ht="24" x14ac:dyDescent="0.2">
      <c r="B32" s="9" t="s">
        <v>36</v>
      </c>
      <c r="C32" s="12">
        <v>2909615</v>
      </c>
      <c r="D32" s="13">
        <v>67073.490000000005</v>
      </c>
      <c r="E32" s="18">
        <f t="shared" si="2"/>
        <v>2976688.49</v>
      </c>
      <c r="F32" s="12">
        <v>538178.26</v>
      </c>
      <c r="G32" s="12">
        <v>198918.86</v>
      </c>
      <c r="H32" s="20">
        <f t="shared" si="1"/>
        <v>2438510.2300000004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7000</v>
      </c>
      <c r="D34" s="13">
        <v>0</v>
      </c>
      <c r="E34" s="18">
        <f t="shared" si="2"/>
        <v>7000</v>
      </c>
      <c r="F34" s="12">
        <v>1053.77</v>
      </c>
      <c r="G34" s="12">
        <v>1053.77</v>
      </c>
      <c r="H34" s="20">
        <f t="shared" si="1"/>
        <v>5946.23</v>
      </c>
    </row>
    <row r="35" spans="2:8" x14ac:dyDescent="0.2">
      <c r="B35" s="9" t="s">
        <v>39</v>
      </c>
      <c r="C35" s="12">
        <v>381115</v>
      </c>
      <c r="D35" s="13">
        <v>0</v>
      </c>
      <c r="E35" s="18">
        <f t="shared" si="2"/>
        <v>381115</v>
      </c>
      <c r="F35" s="12">
        <v>1868.76</v>
      </c>
      <c r="G35" s="12">
        <v>1868.76</v>
      </c>
      <c r="H35" s="20">
        <f t="shared" si="1"/>
        <v>379246.24</v>
      </c>
    </row>
    <row r="36" spans="2:8" x14ac:dyDescent="0.2">
      <c r="B36" s="9" t="s">
        <v>40</v>
      </c>
      <c r="C36" s="12">
        <v>6272</v>
      </c>
      <c r="D36" s="13">
        <v>0</v>
      </c>
      <c r="E36" s="18">
        <f t="shared" si="2"/>
        <v>6272</v>
      </c>
      <c r="F36" s="12">
        <v>2000.04</v>
      </c>
      <c r="G36" s="12">
        <v>2000.04</v>
      </c>
      <c r="H36" s="20">
        <f t="shared" si="1"/>
        <v>4271.96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17864</v>
      </c>
      <c r="E47" s="16">
        <f t="shared" si="3"/>
        <v>17864</v>
      </c>
      <c r="F47" s="16">
        <f>SUM(F48:F56)</f>
        <v>17864</v>
      </c>
      <c r="G47" s="16">
        <f>SUM(G48:G56)</f>
        <v>17864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17864</v>
      </c>
      <c r="E48" s="18">
        <f t="shared" si="3"/>
        <v>17864</v>
      </c>
      <c r="F48" s="12">
        <v>17864</v>
      </c>
      <c r="G48" s="12">
        <v>17864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356432629</v>
      </c>
      <c r="D81" s="22">
        <f>SUM(D73,D69,D61,D57,D47,D37,D27,D17,D9)</f>
        <v>7549352.1900000004</v>
      </c>
      <c r="E81" s="22">
        <f>C81+D81</f>
        <v>363981981.19</v>
      </c>
      <c r="F81" s="22">
        <f>SUM(F73,F69,F61,F57,F47,F37,F17,F27,F9)</f>
        <v>120083157.56</v>
      </c>
      <c r="G81" s="22">
        <f>SUM(G73,G69,G61,G57,G47,G37,G27,G17,G9)</f>
        <v>78050290.859999985</v>
      </c>
      <c r="H81" s="22">
        <f t="shared" si="5"/>
        <v>243898823.63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2019-12-04T16:22:52Z</dcterms:created>
  <dcterms:modified xsi:type="dcterms:W3CDTF">2021-04-15T18:50:12Z</dcterms:modified>
</cp:coreProperties>
</file>