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A23E9760-3BBA-4BAB-B8FD-7BD342E60F98}" xr6:coauthVersionLast="46" xr6:coauthVersionMax="46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F61" i="1"/>
  <c r="G60" i="1"/>
  <c r="F60" i="1"/>
  <c r="G59" i="1"/>
  <c r="F59" i="1"/>
  <c r="F58" i="1"/>
  <c r="G58" i="1" s="1"/>
  <c r="F57" i="1"/>
  <c r="G57" i="1" s="1"/>
  <c r="F56" i="1"/>
  <c r="G56" i="1" s="1"/>
  <c r="F55" i="1"/>
  <c r="G55" i="1" s="1"/>
  <c r="G54" i="1"/>
  <c r="F54" i="1"/>
  <c r="F53" i="1"/>
  <c r="G53" i="1" s="1"/>
  <c r="E52" i="1"/>
  <c r="D52" i="1"/>
  <c r="C52" i="1"/>
  <c r="G50" i="1"/>
  <c r="F50" i="1"/>
  <c r="F49" i="1"/>
  <c r="G49" i="1" s="1"/>
  <c r="G48" i="1"/>
  <c r="F48" i="1"/>
  <c r="F47" i="1"/>
  <c r="G47" i="1" s="1"/>
  <c r="F46" i="1"/>
  <c r="G46" i="1" s="1"/>
  <c r="F45" i="1"/>
  <c r="G45" i="1" s="1"/>
  <c r="F44" i="1"/>
  <c r="G44" i="1" s="1"/>
  <c r="E43" i="1"/>
  <c r="D43" i="1"/>
  <c r="D41" i="1" s="1"/>
  <c r="C43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E41" i="1" l="1"/>
  <c r="F43" i="1"/>
  <c r="G43" i="1" s="1"/>
  <c r="F52" i="1"/>
  <c r="G52" i="1" s="1"/>
  <c r="C41" i="1"/>
  <c r="F41" i="1" s="1"/>
  <c r="G41" i="1" s="1"/>
  <c r="C8" i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<sst xmlns="http://schemas.openxmlformats.org/spreadsheetml/2006/main" count="69" uniqueCount="36">
  <si>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</si>
  <si>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</si>
  <si>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</si>
  <si>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</si>
  <si>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</si>
  <si>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</si>
  <si>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</si>
  <si>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</si>
  <si>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</si>
  <si>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</si>
  <si>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</si>
  <si>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</si>
  <si>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</si>
  <si>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</si>
  <si>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</si>
  <si>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</si>
  <si>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</si>
  <si>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</si>
  <si>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</si>
  <si>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</si>
  <si>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</si>
  <si>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</si>
  <si>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</si>
  <si>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</si>
  <si>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</si>
  <si>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</si>
  <si>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</si>
  <si>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</si>
  <si>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</si>
  <si>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</si>
  <si>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</si>
  <si>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</si>
  <si>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</si>
  <si>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</si>
  <si>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1 de Enero al 31 de Marzo de 2021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</si>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</sst>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4" fillId="0" borderId="12" xfId="0" applyFont="1" applyBorder="1" applyProtection="1"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6" xfId="0" applyFont="1" applyFill="1" applyBorder="1" applyAlignment="1" applyProtection="1">
      <alignment horizontal="left" vertical="center" wrapText="1" indent="2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29</xdr:row>
      <xdr:rowOff>9525</xdr:rowOff>
    </xdr:from>
    <xdr:to>
      <xdr:col>1</xdr:col>
      <xdr:colOff>1704975</xdr:colOff>
      <xdr:row>29</xdr:row>
      <xdr:rowOff>1000125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4A2A497-7912-4A78-B5E3-4FE766083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5340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29</xdr:row>
      <xdr:rowOff>247650</xdr:rowOff>
    </xdr:from>
    <xdr:to>
      <xdr:col>5</xdr:col>
      <xdr:colOff>95250</xdr:colOff>
      <xdr:row>29</xdr:row>
      <xdr:rowOff>904875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03BB516-0D06-4869-AA8C-7977717B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5" y="577215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628650</xdr:colOff>
      <xdr:row>62</xdr:row>
      <xdr:rowOff>9525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6BFB048E-8B20-4472-AC62-621C572D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5340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609600</xdr:colOff>
      <xdr:row>62</xdr:row>
      <xdr:rowOff>247650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9CC5A9F9-E609-43C2-B402-C834A9C4A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5" y="577215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topLeftCell="A22" workbookViewId="0">
      <selection activeCell="D57" sqref="D57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85546875" style="13" customWidth="1"/>
    <col min="4" max="4" width="14.28515625" style="13" customWidth="1"/>
    <col min="5" max="5" width="13.7109375" style="13" customWidth="1"/>
    <col min="6" max="6" width="13.42578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7" t="s">
        <v>33</v>
      </c>
      <c r="C2" s="28"/>
      <c r="D2" s="28"/>
      <c r="E2" s="28"/>
      <c r="F2" s="28"/>
      <c r="G2" s="29"/>
    </row>
    <row r="3" spans="2:7" x14ac:dyDescent="0.2">
      <c r="B3" s="30" t="s">
        <v>0</v>
      </c>
      <c r="C3" s="31"/>
      <c r="D3" s="31"/>
      <c r="E3" s="31"/>
      <c r="F3" s="31"/>
      <c r="G3" s="32"/>
    </row>
    <row r="4" spans="2:7" ht="12.75" thickBot="1" x14ac:dyDescent="0.25">
      <c r="B4" s="33" t="s">
        <v>34</v>
      </c>
      <c r="C4" s="34"/>
      <c r="D4" s="34"/>
      <c r="E4" s="34"/>
      <c r="F4" s="34"/>
      <c r="G4" s="35"/>
    </row>
    <row r="5" spans="2:7" ht="24" x14ac:dyDescent="0.2">
      <c r="B5" s="36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7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22169752.850000001</v>
      </c>
      <c r="D8" s="7">
        <f>SUM(D10,D19)</f>
        <v>287803201.19999999</v>
      </c>
      <c r="E8" s="7">
        <f>SUM(E10,E19)</f>
        <v>274133240.40999997</v>
      </c>
      <c r="F8" s="7">
        <f>C8+D8-E8</f>
        <v>35839713.640000045</v>
      </c>
      <c r="G8" s="7">
        <f>F8-C8</f>
        <v>13669960.790000044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10802636.369999999</v>
      </c>
      <c r="D10" s="7">
        <f>SUM(D11:D17)</f>
        <v>287785337.19999999</v>
      </c>
      <c r="E10" s="7">
        <f>SUM(E11:E17)</f>
        <v>274133240.40999997</v>
      </c>
      <c r="F10" s="7">
        <f t="shared" ref="F10:F17" si="0">C10+D10-E10</f>
        <v>24454733.160000026</v>
      </c>
      <c r="G10" s="7">
        <f t="shared" ref="G10:G17" si="1">F10-C10</f>
        <v>13652096.790000027</v>
      </c>
    </row>
    <row r="11" spans="2:7" x14ac:dyDescent="0.2">
      <c r="B11" s="3" t="s">
        <v>6</v>
      </c>
      <c r="C11" s="8">
        <v>10368081.359999999</v>
      </c>
      <c r="D11" s="8">
        <v>195356436.66999999</v>
      </c>
      <c r="E11" s="8">
        <v>193863057.72999999</v>
      </c>
      <c r="F11" s="12">
        <f t="shared" si="0"/>
        <v>11861460.299999982</v>
      </c>
      <c r="G11" s="12">
        <f t="shared" si="1"/>
        <v>1493378.9399999827</v>
      </c>
    </row>
    <row r="12" spans="2:7" x14ac:dyDescent="0.2">
      <c r="B12" s="3" t="s">
        <v>7</v>
      </c>
      <c r="C12" s="8">
        <v>434555.01</v>
      </c>
      <c r="D12" s="8">
        <v>92421186.530000001</v>
      </c>
      <c r="E12" s="8">
        <v>80270182.680000007</v>
      </c>
      <c r="F12" s="12">
        <f t="shared" si="0"/>
        <v>12585558.859999999</v>
      </c>
      <c r="G12" s="12">
        <f t="shared" si="1"/>
        <v>12151003.85</v>
      </c>
    </row>
    <row r="13" spans="2:7" x14ac:dyDescent="0.2">
      <c r="B13" s="3" t="s">
        <v>8</v>
      </c>
      <c r="C13" s="8">
        <v>0</v>
      </c>
      <c r="D13" s="19">
        <v>7714</v>
      </c>
      <c r="E13" s="8">
        <v>0</v>
      </c>
      <c r="F13" s="12">
        <f t="shared" si="0"/>
        <v>7714</v>
      </c>
      <c r="G13" s="12">
        <f t="shared" si="1"/>
        <v>7714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11367116.48</v>
      </c>
      <c r="D19" s="7">
        <f>SUM(D20:D28)</f>
        <v>17864</v>
      </c>
      <c r="E19" s="7">
        <f>SUM(E20:E28)</f>
        <v>0</v>
      </c>
      <c r="F19" s="7">
        <f t="shared" ref="F19:F28" si="2">C19+D19-E19</f>
        <v>11384980.48</v>
      </c>
      <c r="G19" s="7">
        <f t="shared" ref="G19:G28" si="3">F19-C19</f>
        <v>17864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7715295.1100000003</v>
      </c>
      <c r="D22" s="8">
        <v>0</v>
      </c>
      <c r="E22" s="8">
        <v>0</v>
      </c>
      <c r="F22" s="12">
        <f t="shared" si="2"/>
        <v>7715295.1100000003</v>
      </c>
      <c r="G22" s="12">
        <f t="shared" si="3"/>
        <v>0</v>
      </c>
    </row>
    <row r="23" spans="1:7" x14ac:dyDescent="0.2">
      <c r="B23" s="3" t="s">
        <v>18</v>
      </c>
      <c r="C23" s="8">
        <v>16731276.550000001</v>
      </c>
      <c r="D23" s="8">
        <v>17864</v>
      </c>
      <c r="E23" s="8">
        <v>0</v>
      </c>
      <c r="F23" s="12">
        <f t="shared" si="2"/>
        <v>16749140.550000001</v>
      </c>
      <c r="G23" s="12">
        <f t="shared" si="3"/>
        <v>17864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-16928335.18</v>
      </c>
      <c r="D25" s="8">
        <v>0</v>
      </c>
      <c r="E25" s="8">
        <v>0</v>
      </c>
      <c r="F25" s="12">
        <f t="shared" si="2"/>
        <v>-16928335.18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ht="81.75" customHeight="1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23" t="s">
        <v>29</v>
      </c>
      <c r="D31" s="20"/>
      <c r="E31" s="21" t="s">
        <v>31</v>
      </c>
      <c r="F31" s="25"/>
    </row>
    <row r="32" spans="1:7" s="18" customFormat="1" ht="24" x14ac:dyDescent="0.2">
      <c r="B32" s="24" t="s">
        <v>30</v>
      </c>
      <c r="E32" s="22" t="s">
        <v>32</v>
      </c>
      <c r="F32" s="26"/>
    </row>
    <row r="33" spans="2:7" s="18" customFormat="1" x14ac:dyDescent="0.2"/>
    <row r="34" spans="2:7" s="18" customFormat="1" ht="12.75" thickBot="1" x14ac:dyDescent="0.25"/>
    <row r="35" spans="2:7" s="18" customFormat="1" x14ac:dyDescent="0.2">
      <c r="B35" s="27" t="s">
        <v>35</v>
      </c>
      <c r="C35" s="28"/>
      <c r="D35" s="28"/>
      <c r="E35" s="28"/>
      <c r="F35" s="28"/>
      <c r="G35" s="29"/>
    </row>
    <row r="36" spans="2:7" s="18" customFormat="1" x14ac:dyDescent="0.2">
      <c r="B36" s="38" t="s">
        <v>0</v>
      </c>
      <c r="C36" s="39"/>
      <c r="D36" s="39"/>
      <c r="E36" s="39"/>
      <c r="F36" s="39"/>
      <c r="G36" s="40"/>
    </row>
    <row r="37" spans="2:7" s="18" customFormat="1" ht="12.75" thickBot="1" x14ac:dyDescent="0.25">
      <c r="B37" s="33" t="s">
        <v>34</v>
      </c>
      <c r="C37" s="34"/>
      <c r="D37" s="34"/>
      <c r="E37" s="34"/>
      <c r="F37" s="34"/>
      <c r="G37" s="35"/>
    </row>
    <row r="38" spans="2:7" s="18" customFormat="1" ht="24" x14ac:dyDescent="0.2">
      <c r="B38" s="41" t="s">
        <v>1</v>
      </c>
      <c r="C38" s="42" t="s">
        <v>24</v>
      </c>
      <c r="D38" s="42" t="s">
        <v>28</v>
      </c>
      <c r="E38" s="42" t="s">
        <v>25</v>
      </c>
      <c r="F38" s="42" t="s">
        <v>26</v>
      </c>
      <c r="G38" s="42" t="s">
        <v>2</v>
      </c>
    </row>
    <row r="39" spans="2:7" s="18" customFormat="1" ht="12.75" thickBot="1" x14ac:dyDescent="0.25">
      <c r="B39" s="43"/>
      <c r="C39" s="44">
        <v>1</v>
      </c>
      <c r="D39" s="44">
        <v>2</v>
      </c>
      <c r="E39" s="44">
        <v>3</v>
      </c>
      <c r="F39" s="44" t="s">
        <v>27</v>
      </c>
      <c r="G39" s="44" t="s">
        <v>3</v>
      </c>
    </row>
    <row r="40" spans="2:7" s="18" customFormat="1" x14ac:dyDescent="0.2">
      <c r="B40" s="45"/>
      <c r="C40" s="46"/>
      <c r="D40" s="46"/>
      <c r="E40" s="46"/>
      <c r="F40" s="46"/>
      <c r="G40" s="46"/>
    </row>
    <row r="41" spans="2:7" s="18" customFormat="1" x14ac:dyDescent="0.2">
      <c r="B41" s="47" t="s">
        <v>4</v>
      </c>
      <c r="C41" s="48">
        <f>SUM(C43,C52)</f>
        <v>334405649.66000003</v>
      </c>
      <c r="D41" s="48">
        <f>SUM(D43,D52)</f>
        <v>316970875.49000001</v>
      </c>
      <c r="E41" s="48">
        <f>SUM(E43,E52)</f>
        <v>283985732.13999999</v>
      </c>
      <c r="F41" s="48">
        <f>C41+D41-E41</f>
        <v>367390793.01000011</v>
      </c>
      <c r="G41" s="48">
        <f>F41-C41</f>
        <v>32985143.350000083</v>
      </c>
    </row>
    <row r="42" spans="2:7" s="18" customFormat="1" x14ac:dyDescent="0.2">
      <c r="B42" s="45"/>
      <c r="C42" s="49"/>
      <c r="D42" s="49"/>
      <c r="E42" s="49"/>
      <c r="F42" s="49"/>
      <c r="G42" s="49"/>
    </row>
    <row r="43" spans="2:7" s="18" customFormat="1" x14ac:dyDescent="0.2">
      <c r="B43" s="50" t="s">
        <v>5</v>
      </c>
      <c r="C43" s="48">
        <f>SUM(C44:C50)</f>
        <v>86479762.929999992</v>
      </c>
      <c r="D43" s="48">
        <f>SUM(D44:D50)</f>
        <v>209873378.74000001</v>
      </c>
      <c r="E43" s="48">
        <f>SUM(E44:E50)</f>
        <v>197513880.19</v>
      </c>
      <c r="F43" s="48">
        <f t="shared" ref="F43:F50" si="4">C43+D43-E43</f>
        <v>98839261.480000019</v>
      </c>
      <c r="G43" s="48">
        <f t="shared" ref="G43:G50" si="5">F43-C43</f>
        <v>12359498.550000027</v>
      </c>
    </row>
    <row r="44" spans="2:7" s="18" customFormat="1" x14ac:dyDescent="0.2">
      <c r="B44" s="51" t="s">
        <v>6</v>
      </c>
      <c r="C44" s="8">
        <v>873055.08</v>
      </c>
      <c r="D44" s="8">
        <v>87562779.989999995</v>
      </c>
      <c r="E44" s="8">
        <v>88426512.920000002</v>
      </c>
      <c r="F44" s="8">
        <f t="shared" si="4"/>
        <v>9322.1499999910593</v>
      </c>
      <c r="G44" s="8">
        <f t="shared" si="5"/>
        <v>-863732.9300000089</v>
      </c>
    </row>
    <row r="45" spans="2:7" s="18" customFormat="1" x14ac:dyDescent="0.2">
      <c r="B45" s="51" t="s">
        <v>7</v>
      </c>
      <c r="C45" s="8">
        <v>85606707.849999994</v>
      </c>
      <c r="D45" s="8">
        <v>122310598.75</v>
      </c>
      <c r="E45" s="8">
        <v>109087367.27</v>
      </c>
      <c r="F45" s="8">
        <f t="shared" si="4"/>
        <v>98829939.329999998</v>
      </c>
      <c r="G45" s="8">
        <f t="shared" si="5"/>
        <v>13223231.480000004</v>
      </c>
    </row>
    <row r="46" spans="2:7" s="18" customFormat="1" x14ac:dyDescent="0.2">
      <c r="B46" s="51" t="s">
        <v>8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8" customFormat="1" x14ac:dyDescent="0.2">
      <c r="B47" s="51" t="s">
        <v>9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8" customFormat="1" x14ac:dyDescent="0.2">
      <c r="B48" s="51" t="s">
        <v>10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8" customFormat="1" ht="24" x14ac:dyDescent="0.2">
      <c r="B49" s="51" t="s">
        <v>11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8" customFormat="1" x14ac:dyDescent="0.2">
      <c r="B50" s="51" t="s">
        <v>12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8" customFormat="1" x14ac:dyDescent="0.2">
      <c r="B51" s="50"/>
      <c r="C51" s="8"/>
      <c r="D51" s="8"/>
      <c r="E51" s="8"/>
      <c r="F51" s="8"/>
      <c r="G51" s="8"/>
    </row>
    <row r="52" spans="2:7" s="18" customFormat="1" x14ac:dyDescent="0.2">
      <c r="B52" s="50" t="s">
        <v>13</v>
      </c>
      <c r="C52" s="48">
        <f>SUM(C53:C61)</f>
        <v>247925886.73000002</v>
      </c>
      <c r="D52" s="48">
        <f>SUM(D53:D61)</f>
        <v>107097496.75</v>
      </c>
      <c r="E52" s="48">
        <f>SUM(E53:E61)</f>
        <v>86471851.950000003</v>
      </c>
      <c r="F52" s="48">
        <f t="shared" ref="F52:F61" si="6">C52+D52-E52</f>
        <v>268551531.53000003</v>
      </c>
      <c r="G52" s="48">
        <f t="shared" ref="G52:G61" si="7">F52-C52</f>
        <v>20625644.800000012</v>
      </c>
    </row>
    <row r="53" spans="2:7" s="18" customFormat="1" x14ac:dyDescent="0.2">
      <c r="B53" s="51" t="s">
        <v>14</v>
      </c>
      <c r="C53" s="8">
        <v>132812051.93000001</v>
      </c>
      <c r="D53" s="8">
        <v>107097496.75</v>
      </c>
      <c r="E53" s="8">
        <v>86471851.950000003</v>
      </c>
      <c r="F53" s="8">
        <f t="shared" si="6"/>
        <v>153437696.73000002</v>
      </c>
      <c r="G53" s="8">
        <f t="shared" si="7"/>
        <v>20625644.800000012</v>
      </c>
    </row>
    <row r="54" spans="2:7" s="18" customFormat="1" ht="24" x14ac:dyDescent="0.2">
      <c r="B54" s="51" t="s">
        <v>15</v>
      </c>
      <c r="C54" s="8">
        <v>0</v>
      </c>
      <c r="D54" s="8">
        <v>0</v>
      </c>
      <c r="E54" s="8">
        <v>0</v>
      </c>
      <c r="F54" s="8">
        <f t="shared" si="6"/>
        <v>0</v>
      </c>
      <c r="G54" s="8">
        <f t="shared" si="7"/>
        <v>0</v>
      </c>
    </row>
    <row r="55" spans="2:7" s="18" customFormat="1" ht="24" x14ac:dyDescent="0.2">
      <c r="B55" s="51" t="s">
        <v>17</v>
      </c>
      <c r="C55" s="19">
        <v>115113834.8</v>
      </c>
      <c r="D55" s="8">
        <v>0</v>
      </c>
      <c r="E55" s="8">
        <v>0</v>
      </c>
      <c r="F55" s="8">
        <f t="shared" si="6"/>
        <v>115113834.8</v>
      </c>
      <c r="G55" s="8">
        <f t="shared" si="7"/>
        <v>0</v>
      </c>
    </row>
    <row r="56" spans="2:7" s="18" customFormat="1" x14ac:dyDescent="0.2">
      <c r="B56" s="51" t="s">
        <v>18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8" customFormat="1" x14ac:dyDescent="0.2">
      <c r="B57" s="51" t="s">
        <v>19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8" customFormat="1" ht="24" x14ac:dyDescent="0.2">
      <c r="B58" s="51" t="s">
        <v>20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8" customFormat="1" x14ac:dyDescent="0.2">
      <c r="B59" s="51" t="s">
        <v>21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8" customFormat="1" ht="24" x14ac:dyDescent="0.2">
      <c r="B60" s="51" t="s">
        <v>22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8" customFormat="1" x14ac:dyDescent="0.2">
      <c r="B61" s="51" t="s">
        <v>23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8" customFormat="1" ht="12.75" thickBot="1" x14ac:dyDescent="0.25">
      <c r="B62" s="52"/>
      <c r="C62" s="53"/>
      <c r="D62" s="53"/>
      <c r="E62" s="53"/>
      <c r="F62" s="53"/>
      <c r="G62" s="53"/>
    </row>
    <row r="63" spans="2:7" s="18" customFormat="1" ht="80.25" customHeight="1" x14ac:dyDescent="0.2">
      <c r="B63" s="54"/>
      <c r="C63" s="54"/>
      <c r="D63" s="54"/>
      <c r="E63" s="54"/>
      <c r="F63" s="54"/>
      <c r="G63" s="54"/>
    </row>
    <row r="64" spans="2:7" s="18" customFormat="1" x14ac:dyDescent="0.2">
      <c r="B64" s="23" t="s">
        <v>29</v>
      </c>
      <c r="D64" s="20"/>
      <c r="E64" s="21" t="s">
        <v>31</v>
      </c>
      <c r="F64" s="25"/>
    </row>
    <row r="65" spans="2:6" s="18" customFormat="1" ht="24" x14ac:dyDescent="0.2">
      <c r="B65" s="24" t="s">
        <v>30</v>
      </c>
      <c r="E65" s="22" t="s">
        <v>32</v>
      </c>
      <c r="F65" s="26"/>
    </row>
    <row r="66" spans="2:6" s="18" customFormat="1" x14ac:dyDescent="0.2"/>
    <row r="67" spans="2:6" s="18" customFormat="1" x14ac:dyDescent="0.2"/>
    <row r="68" spans="2:6" s="18" customFormat="1" x14ac:dyDescent="0.2"/>
    <row r="69" spans="2:6" s="18" customFormat="1" x14ac:dyDescent="0.2"/>
    <row r="70" spans="2:6" s="18" customFormat="1" x14ac:dyDescent="0.2"/>
    <row r="71" spans="2:6" s="18" customFormat="1" x14ac:dyDescent="0.2"/>
    <row r="72" spans="2:6" s="18" customFormat="1" x14ac:dyDescent="0.2"/>
    <row r="73" spans="2:6" s="18" customFormat="1" x14ac:dyDescent="0.2"/>
    <row r="74" spans="2:6" s="18" customFormat="1" x14ac:dyDescent="0.2"/>
    <row r="75" spans="2:6" s="18" customFormat="1" x14ac:dyDescent="0.2"/>
    <row r="76" spans="2:6" s="18" customFormat="1" x14ac:dyDescent="0.2"/>
    <row r="77" spans="2:6" s="18" customFormat="1" x14ac:dyDescent="0.2"/>
    <row r="78" spans="2:6" s="18" customFormat="1" x14ac:dyDescent="0.2"/>
    <row r="79" spans="2:6" s="18" customFormat="1" x14ac:dyDescent="0.2"/>
    <row r="80" spans="2:6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8">
    <mergeCell ref="B36:G36"/>
    <mergeCell ref="B37:G37"/>
    <mergeCell ref="B38:B39"/>
    <mergeCell ref="B2:G2"/>
    <mergeCell ref="B3:G3"/>
    <mergeCell ref="B4:G4"/>
    <mergeCell ref="B5:B6"/>
    <mergeCell ref="B35:G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2019-12-03T19:14:48Z</dcterms:created>
  <dcterms:modified xsi:type="dcterms:W3CDTF">2021-04-13T16:25:32Z</dcterms:modified>
</cp:coreProperties>
</file>