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workbookProtection workbookAlgorithmName="SHA-512" workbookHashValue="w7gMP/lrOxmBXyhb9nXyBL+PlLfV+k2y5uugklTpp3x6U62cVJA1ZOmsgCAeOY2RCSjwJcKH5rM9/T/51QeNBg==" workbookSaltValue="+CNNcdK8sv6MFxMqRFi50g==" workbookSpinCount="100000" lockStructure="1"/>
  <bookViews>
    <workbookView xWindow="-105" yWindow="-105" windowWidth="20730" windowHeight="11760"/>
  </bookViews>
  <sheets>
    <sheet name="EVHP" sheetId="1" r:id="rId1"/>
  </sheets>
  <definedNames>
    <definedName name="ANEXO">#REF!</definedName>
    <definedName name="X">#REF!</definedName>
  </definedName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26" i="1" l="1"/>
  <c r="G125" i="1"/>
  <c r="F124" i="1"/>
  <c r="G122" i="1"/>
  <c r="G121" i="1"/>
  <c r="G120" i="1"/>
  <c r="G119" i="1"/>
  <c r="G118" i="1"/>
  <c r="E117" i="1"/>
  <c r="D117" i="1"/>
  <c r="G115" i="1"/>
  <c r="G114" i="1"/>
  <c r="G113" i="1"/>
  <c r="C112" i="1"/>
  <c r="G112" i="1" s="1"/>
  <c r="G108" i="1"/>
  <c r="G107" i="1"/>
  <c r="F106" i="1"/>
  <c r="F110" i="1" s="1"/>
  <c r="G104" i="1"/>
  <c r="G103" i="1"/>
  <c r="G102" i="1"/>
  <c r="G101" i="1"/>
  <c r="G100" i="1"/>
  <c r="E99" i="1"/>
  <c r="E110" i="1" s="1"/>
  <c r="D99" i="1"/>
  <c r="G97" i="1"/>
  <c r="G96" i="1"/>
  <c r="G95" i="1"/>
  <c r="C94" i="1"/>
  <c r="C110" i="1" s="1"/>
  <c r="G117" i="1" l="1"/>
  <c r="G99" i="1"/>
  <c r="G94" i="1"/>
  <c r="C128" i="1"/>
  <c r="E128" i="1"/>
  <c r="F128" i="1"/>
  <c r="G106" i="1"/>
  <c r="D110" i="1"/>
  <c r="D128" i="1" s="1"/>
  <c r="G124" i="1"/>
  <c r="G128" i="1" l="1"/>
  <c r="G110" i="1"/>
  <c r="G82" i="1" l="1"/>
  <c r="G81" i="1"/>
  <c r="F80" i="1"/>
  <c r="G78" i="1"/>
  <c r="G77" i="1"/>
  <c r="G76" i="1"/>
  <c r="G75" i="1"/>
  <c r="G74" i="1"/>
  <c r="E73" i="1"/>
  <c r="D73" i="1"/>
  <c r="G71" i="1"/>
  <c r="G70" i="1"/>
  <c r="G69" i="1"/>
  <c r="C68" i="1"/>
  <c r="G68" i="1" s="1"/>
  <c r="G64" i="1"/>
  <c r="G63" i="1"/>
  <c r="F62" i="1"/>
  <c r="F66" i="1" s="1"/>
  <c r="G60" i="1"/>
  <c r="G59" i="1"/>
  <c r="G58" i="1"/>
  <c r="G57" i="1"/>
  <c r="G56" i="1"/>
  <c r="E55" i="1"/>
  <c r="E66" i="1" s="1"/>
  <c r="D55" i="1"/>
  <c r="G55" i="1" s="1"/>
  <c r="G53" i="1"/>
  <c r="G52" i="1"/>
  <c r="G51" i="1"/>
  <c r="C50" i="1"/>
  <c r="C66" i="1" s="1"/>
  <c r="G73" i="1" l="1"/>
  <c r="E84" i="1"/>
  <c r="F84" i="1"/>
  <c r="C84" i="1"/>
  <c r="G62" i="1"/>
  <c r="D66" i="1"/>
  <c r="D84" i="1" s="1"/>
  <c r="G80" i="1"/>
  <c r="G50" i="1"/>
  <c r="G39" i="1"/>
  <c r="G38" i="1"/>
  <c r="F37" i="1"/>
  <c r="G37" i="1" s="1"/>
  <c r="G35" i="1"/>
  <c r="G34" i="1"/>
  <c r="G33" i="1"/>
  <c r="G32" i="1"/>
  <c r="G31" i="1"/>
  <c r="E30" i="1"/>
  <c r="D30" i="1"/>
  <c r="G28" i="1"/>
  <c r="G27" i="1"/>
  <c r="G26" i="1"/>
  <c r="C25" i="1"/>
  <c r="G25" i="1" s="1"/>
  <c r="G21" i="1"/>
  <c r="G20" i="1"/>
  <c r="F19" i="1"/>
  <c r="F23" i="1" s="1"/>
  <c r="F41" i="1" s="1"/>
  <c r="G17" i="1"/>
  <c r="G16" i="1"/>
  <c r="G15" i="1"/>
  <c r="G14" i="1"/>
  <c r="G13" i="1"/>
  <c r="E12" i="1"/>
  <c r="E23" i="1" s="1"/>
  <c r="D12" i="1"/>
  <c r="G10" i="1"/>
  <c r="G9" i="1"/>
  <c r="G8" i="1"/>
  <c r="C7" i="1"/>
  <c r="C23" i="1" s="1"/>
  <c r="C41" i="1" l="1"/>
  <c r="G30" i="1"/>
  <c r="G84" i="1"/>
  <c r="G66" i="1"/>
  <c r="G12" i="1"/>
  <c r="G7" i="1"/>
  <c r="E41" i="1"/>
  <c r="G19" i="1"/>
  <c r="D23" i="1"/>
  <c r="D41" i="1" s="1"/>
  <c r="G41" i="1" l="1"/>
  <c r="G23" i="1"/>
</calcChain>
</file>

<file path=xl/sharedStrings.xml><?xml version="1.0" encoding="utf-8"?>
<sst xmlns="http://schemas.openxmlformats.org/spreadsheetml/2006/main" count="124" uniqueCount="34">
  <si>
    <t>ASEC_EVHP_2doTRIM_F8</t>
  </si>
  <si>
    <t>Estado de Variación en la Hacienda Pública</t>
  </si>
  <si>
    <t>Concepto</t>
  </si>
  <si>
    <t>Hacienda Pública / Patrimonio Contribuido</t>
  </si>
  <si>
    <t>Hacienda Pública / Patrimonio Generado de Ejercicios Anteriores</t>
  </si>
  <si>
    <t>Hacienda Pública / Patrimonio Generado del Ejercicio</t>
  </si>
  <si>
    <t>Exceso o Insuficiencia en la Actualización de la Hacienda Pública / Patrimonio</t>
  </si>
  <si>
    <t>Total</t>
  </si>
  <si>
    <t>Aportaciones</t>
  </si>
  <si>
    <t>Donaciones de Capital</t>
  </si>
  <si>
    <t>Actualización de la Hacienda Pública/Patrimonio</t>
  </si>
  <si>
    <t>Resultados del Ejercicio (Ahorro/Desahorro)</t>
  </si>
  <si>
    <t>Resultados de Ejercicios Anteriores</t>
  </si>
  <si>
    <t>Revalúos</t>
  </si>
  <si>
    <t>Reservas</t>
  </si>
  <si>
    <t>Rectificaciones de Resultados de Ejercicios Anteriores</t>
  </si>
  <si>
    <t>Resultado por Posición Monetaria</t>
  </si>
  <si>
    <t>Resultado por Tenencia de Activos no Monetarios</t>
  </si>
  <si>
    <t>Hacienda Pública / Patrimonio Neto Final 2019</t>
  </si>
  <si>
    <t>Hacienda Pública / Patrimonio Contribuido Neto 2019</t>
  </si>
  <si>
    <t>Hacienda Pública / Patrimonio Generado Neto 2019</t>
  </si>
  <si>
    <t>Exceso o Insuficiencia en la Actualización de la Hacienda Pública / Patrimonio Neto 2019</t>
  </si>
  <si>
    <t>Cambios en la Hacienda Pública / Patrimonio Contribuido Neto 2020</t>
  </si>
  <si>
    <t>Variaciones de la Hacienda Pública / Patrimonio Generado Neto 2020</t>
  </si>
  <si>
    <t>Cambios en el Exceso o Insuficiencia en la Actualización de la Hacienda Pública / Patrimonio Neto 2020</t>
  </si>
  <si>
    <t>Hacienda Pública / Patrimonio Neto Final 2020</t>
  </si>
  <si>
    <t>Del 01 de enero al 31 de diciembre de 2020 y del 01 de enero al 31 de diciembre de 2019</t>
  </si>
  <si>
    <t>Dr. Luis Carlos Tarín Villamar</t>
  </si>
  <si>
    <t>C.P. Silvia Guadalupe Valdez Gomez</t>
  </si>
  <si>
    <t xml:space="preserve">Director </t>
  </si>
  <si>
    <t>Subdirectora Administrativa</t>
  </si>
  <si>
    <t xml:space="preserve">Instituto Municipal de Pensiones </t>
  </si>
  <si>
    <t>Fideicomiso de Inversión y Administración del Fondo 2003829</t>
  </si>
  <si>
    <t>Fideicomiso de Inmuebles 024038-4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</si>
</sst>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#,##0.00_ ;\-#,##0.00\ "/>
    <numFmt numFmtId="165" formatCode="#,##0_ ;[Red]\-#,##0\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11"/>
      <color theme="0"/>
      <name val="Arial"/>
      <family val="2"/>
    </font>
    <font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EAEAEA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3">
    <xf numFmtId="0" fontId="0" fillId="0" borderId="0" xfId="0"/>
    <xf numFmtId="0" fontId="4" fillId="0" borderId="0" xfId="0" applyFont="1" applyAlignment="1" applyProtection="1">
      <alignment vertical="center"/>
      <protection locked="0"/>
    </xf>
    <xf numFmtId="0" fontId="3" fillId="0" borderId="9" xfId="0" applyFont="1" applyBorder="1" applyAlignment="1" applyProtection="1">
      <alignment vertical="center" wrapText="1"/>
    </xf>
    <xf numFmtId="164" fontId="3" fillId="0" borderId="10" xfId="1" applyNumberFormat="1" applyFont="1" applyFill="1" applyBorder="1" applyAlignment="1" applyProtection="1">
      <alignment vertical="center" wrapText="1"/>
    </xf>
    <xf numFmtId="0" fontId="2" fillId="0" borderId="7" xfId="0" applyFont="1" applyFill="1" applyBorder="1" applyAlignment="1" applyProtection="1">
      <alignment vertical="center" wrapText="1"/>
    </xf>
    <xf numFmtId="164" fontId="2" fillId="0" borderId="8" xfId="1" applyNumberFormat="1" applyFont="1" applyFill="1" applyBorder="1" applyAlignment="1" applyProtection="1">
      <alignment vertical="center" wrapText="1"/>
    </xf>
    <xf numFmtId="0" fontId="3" fillId="0" borderId="7" xfId="0" applyFont="1" applyFill="1" applyBorder="1" applyAlignment="1" applyProtection="1">
      <alignment vertical="center" wrapText="1"/>
    </xf>
    <xf numFmtId="164" fontId="3" fillId="0" borderId="8" xfId="1" applyNumberFormat="1" applyFont="1" applyFill="1" applyBorder="1" applyAlignment="1" applyProtection="1">
      <alignment vertical="center" wrapText="1"/>
    </xf>
    <xf numFmtId="0" fontId="3" fillId="0" borderId="7" xfId="0" applyFont="1" applyBorder="1" applyAlignment="1" applyProtection="1">
      <alignment vertical="center" wrapText="1"/>
    </xf>
    <xf numFmtId="0" fontId="2" fillId="0" borderId="11" xfId="0" applyFont="1" applyFill="1" applyBorder="1" applyAlignment="1" applyProtection="1">
      <alignment vertical="center" wrapText="1"/>
    </xf>
    <xf numFmtId="164" fontId="2" fillId="0" borderId="12" xfId="1" applyNumberFormat="1" applyFont="1" applyFill="1" applyBorder="1" applyAlignment="1" applyProtection="1">
      <alignment vertical="center" wrapText="1"/>
    </xf>
    <xf numFmtId="0" fontId="2" fillId="2" borderId="16" xfId="0" applyFont="1" applyFill="1" applyBorder="1" applyAlignment="1" applyProtection="1">
      <alignment horizontal="center" vertical="center" wrapText="1"/>
    </xf>
    <xf numFmtId="0" fontId="2" fillId="2" borderId="17" xfId="0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</xf>
    <xf numFmtId="164" fontId="3" fillId="0" borderId="18" xfId="1" applyNumberFormat="1" applyFont="1" applyFill="1" applyBorder="1" applyAlignment="1" applyProtection="1">
      <alignment vertical="center" wrapText="1"/>
    </xf>
    <xf numFmtId="164" fontId="2" fillId="3" borderId="19" xfId="1" applyNumberFormat="1" applyFont="1" applyFill="1" applyBorder="1" applyAlignment="1" applyProtection="1">
      <alignment vertical="center" wrapText="1"/>
    </xf>
    <xf numFmtId="164" fontId="3" fillId="3" borderId="19" xfId="1" applyNumberFormat="1" applyFont="1" applyFill="1" applyBorder="1" applyAlignment="1" applyProtection="1">
      <alignment vertical="center" wrapText="1"/>
    </xf>
    <xf numFmtId="164" fontId="3" fillId="0" borderId="19" xfId="1" applyNumberFormat="1" applyFont="1" applyFill="1" applyBorder="1" applyAlignment="1" applyProtection="1">
      <alignment vertical="center" wrapText="1"/>
    </xf>
    <xf numFmtId="164" fontId="2" fillId="0" borderId="19" xfId="1" applyNumberFormat="1" applyFont="1" applyFill="1" applyBorder="1" applyAlignment="1" applyProtection="1">
      <alignment vertical="center" wrapText="1"/>
    </xf>
    <xf numFmtId="164" fontId="3" fillId="0" borderId="19" xfId="1" applyNumberFormat="1" applyFont="1" applyFill="1" applyBorder="1" applyAlignment="1" applyProtection="1">
      <alignment vertical="center" wrapText="1"/>
      <protection locked="0"/>
    </xf>
    <xf numFmtId="164" fontId="2" fillId="0" borderId="20" xfId="1" applyNumberFormat="1" applyFont="1" applyFill="1" applyBorder="1" applyAlignment="1" applyProtection="1">
      <alignment vertical="center" wrapText="1"/>
    </xf>
    <xf numFmtId="0" fontId="2" fillId="2" borderId="21" xfId="0" applyFont="1" applyFill="1" applyBorder="1" applyAlignment="1" applyProtection="1">
      <alignment horizontal="center" vertical="center" wrapText="1"/>
    </xf>
    <xf numFmtId="164" fontId="3" fillId="0" borderId="22" xfId="1" applyNumberFormat="1" applyFont="1" applyFill="1" applyBorder="1" applyAlignment="1" applyProtection="1">
      <alignment vertical="center" wrapText="1"/>
    </xf>
    <xf numFmtId="164" fontId="2" fillId="3" borderId="23" xfId="1" applyNumberFormat="1" applyFont="1" applyFill="1" applyBorder="1" applyAlignment="1" applyProtection="1">
      <alignment vertical="center" wrapText="1"/>
    </xf>
    <xf numFmtId="164" fontId="3" fillId="3" borderId="23" xfId="1" applyNumberFormat="1" applyFont="1" applyFill="1" applyBorder="1" applyAlignment="1" applyProtection="1">
      <alignment vertical="center" wrapText="1"/>
    </xf>
    <xf numFmtId="164" fontId="3" fillId="0" borderId="23" xfId="1" applyNumberFormat="1" applyFont="1" applyFill="1" applyBorder="1" applyAlignment="1" applyProtection="1">
      <alignment vertical="center" wrapText="1"/>
    </xf>
    <xf numFmtId="164" fontId="2" fillId="0" borderId="23" xfId="1" applyNumberFormat="1" applyFont="1" applyFill="1" applyBorder="1" applyAlignment="1" applyProtection="1">
      <alignment vertical="center" wrapText="1"/>
    </xf>
    <xf numFmtId="164" fontId="3" fillId="0" borderId="23" xfId="1" applyNumberFormat="1" applyFont="1" applyFill="1" applyBorder="1" applyAlignment="1" applyProtection="1">
      <alignment vertical="center" wrapText="1"/>
      <protection locked="0"/>
    </xf>
    <xf numFmtId="164" fontId="2" fillId="0" borderId="24" xfId="1" applyNumberFormat="1" applyFont="1" applyFill="1" applyBorder="1" applyAlignment="1" applyProtection="1">
      <alignment vertical="center" wrapText="1"/>
    </xf>
    <xf numFmtId="0" fontId="5" fillId="0" borderId="0" xfId="0" applyFont="1" applyProtection="1"/>
    <xf numFmtId="0" fontId="6" fillId="0" borderId="0" xfId="0" applyFont="1" applyProtection="1"/>
    <xf numFmtId="0" fontId="3" fillId="0" borderId="0" xfId="0" applyFont="1" applyProtection="1"/>
    <xf numFmtId="0" fontId="5" fillId="0" borderId="0" xfId="0" applyFont="1" applyProtection="1">
      <protection locked="0"/>
    </xf>
    <xf numFmtId="0" fontId="3" fillId="0" borderId="0" xfId="0" applyFont="1" applyProtection="1">
      <protection locked="0"/>
    </xf>
    <xf numFmtId="0" fontId="5" fillId="0" borderId="0" xfId="0" applyFont="1" applyFill="1" applyProtection="1">
      <protection locked="0"/>
    </xf>
    <xf numFmtId="165" fontId="7" fillId="0" borderId="0" xfId="0" applyNumberFormat="1" applyFont="1" applyAlignment="1" applyProtection="1">
      <alignment horizontal="right" vertical="top"/>
      <protection locked="0"/>
    </xf>
    <xf numFmtId="0" fontId="2" fillId="2" borderId="16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21" xfId="0" applyFont="1" applyFill="1" applyBorder="1" applyAlignment="1" applyProtection="1">
      <alignment horizontal="center" vertical="center" wrapText="1"/>
      <protection locked="0"/>
    </xf>
    <xf numFmtId="0" fontId="2" fillId="2" borderId="17" xfId="0" applyFont="1" applyFill="1" applyBorder="1" applyAlignment="1" applyProtection="1">
      <alignment horizontal="center" vertical="center" wrapText="1"/>
      <protection locked="0"/>
    </xf>
    <xf numFmtId="0" fontId="3" fillId="0" borderId="9" xfId="0" applyFont="1" applyBorder="1" applyAlignment="1" applyProtection="1">
      <alignment vertical="center" wrapText="1"/>
      <protection locked="0"/>
    </xf>
    <xf numFmtId="164" fontId="3" fillId="0" borderId="18" xfId="1" applyNumberFormat="1" applyFont="1" applyFill="1" applyBorder="1" applyAlignment="1" applyProtection="1">
      <alignment vertical="center" wrapText="1"/>
      <protection locked="0"/>
    </xf>
    <xf numFmtId="164" fontId="3" fillId="0" borderId="22" xfId="1" applyNumberFormat="1" applyFont="1" applyFill="1" applyBorder="1" applyAlignment="1" applyProtection="1">
      <alignment vertical="center" wrapText="1"/>
      <protection locked="0"/>
    </xf>
    <xf numFmtId="164" fontId="3" fillId="0" borderId="10" xfId="1" applyNumberFormat="1" applyFont="1" applyFill="1" applyBorder="1" applyAlignment="1" applyProtection="1">
      <alignment vertical="center" wrapText="1"/>
      <protection locked="0"/>
    </xf>
    <xf numFmtId="0" fontId="2" fillId="0" borderId="7" xfId="0" applyFont="1" applyFill="1" applyBorder="1" applyAlignment="1" applyProtection="1">
      <alignment vertical="center" wrapText="1"/>
      <protection locked="0"/>
    </xf>
    <xf numFmtId="164" fontId="2" fillId="0" borderId="19" xfId="1" applyNumberFormat="1" applyFont="1" applyFill="1" applyBorder="1" applyAlignment="1" applyProtection="1">
      <alignment vertical="center" wrapText="1"/>
      <protection locked="0"/>
    </xf>
    <xf numFmtId="164" fontId="2" fillId="3" borderId="19" xfId="1" applyNumberFormat="1" applyFont="1" applyFill="1" applyBorder="1" applyAlignment="1" applyProtection="1">
      <alignment vertical="center" wrapText="1"/>
      <protection locked="0"/>
    </xf>
    <xf numFmtId="164" fontId="2" fillId="3" borderId="23" xfId="1" applyNumberFormat="1" applyFont="1" applyFill="1" applyBorder="1" applyAlignment="1" applyProtection="1">
      <alignment vertical="center" wrapText="1"/>
      <protection locked="0"/>
    </xf>
    <xf numFmtId="164" fontId="2" fillId="0" borderId="8" xfId="1" applyNumberFormat="1" applyFont="1" applyFill="1" applyBorder="1" applyAlignment="1" applyProtection="1">
      <alignment vertical="center" wrapText="1"/>
      <protection locked="0"/>
    </xf>
    <xf numFmtId="0" fontId="3" fillId="0" borderId="7" xfId="0" applyFont="1" applyFill="1" applyBorder="1" applyAlignment="1" applyProtection="1">
      <alignment vertical="center" wrapText="1"/>
      <protection locked="0"/>
    </xf>
    <xf numFmtId="164" fontId="3" fillId="3" borderId="19" xfId="1" applyNumberFormat="1" applyFont="1" applyFill="1" applyBorder="1" applyAlignment="1" applyProtection="1">
      <alignment vertical="center" wrapText="1"/>
      <protection locked="0"/>
    </xf>
    <xf numFmtId="164" fontId="3" fillId="3" borderId="23" xfId="1" applyNumberFormat="1" applyFont="1" applyFill="1" applyBorder="1" applyAlignment="1" applyProtection="1">
      <alignment vertical="center" wrapText="1"/>
      <protection locked="0"/>
    </xf>
    <xf numFmtId="164" fontId="3" fillId="0" borderId="8" xfId="1" applyNumberFormat="1" applyFont="1" applyFill="1" applyBorder="1" applyAlignment="1" applyProtection="1">
      <alignment vertical="center" wrapText="1"/>
      <protection locked="0"/>
    </xf>
    <xf numFmtId="0" fontId="3" fillId="0" borderId="7" xfId="0" applyFont="1" applyBorder="1" applyAlignment="1" applyProtection="1">
      <alignment vertical="center" wrapText="1"/>
      <protection locked="0"/>
    </xf>
    <xf numFmtId="164" fontId="2" fillId="0" borderId="23" xfId="1" applyNumberFormat="1" applyFont="1" applyFill="1" applyBorder="1" applyAlignment="1" applyProtection="1">
      <alignment vertical="center" wrapText="1"/>
      <protection locked="0"/>
    </xf>
    <xf numFmtId="0" fontId="2" fillId="0" borderId="11" xfId="0" applyFont="1" applyFill="1" applyBorder="1" applyAlignment="1" applyProtection="1">
      <alignment vertical="center" wrapText="1"/>
      <protection locked="0"/>
    </xf>
    <xf numFmtId="164" fontId="2" fillId="0" borderId="20" xfId="1" applyNumberFormat="1" applyFont="1" applyFill="1" applyBorder="1" applyAlignment="1" applyProtection="1">
      <alignment vertical="center" wrapText="1"/>
      <protection locked="0"/>
    </xf>
    <xf numFmtId="164" fontId="2" fillId="0" borderId="24" xfId="1" applyNumberFormat="1" applyFont="1" applyFill="1" applyBorder="1" applyAlignment="1" applyProtection="1">
      <alignment vertical="center" wrapText="1"/>
      <protection locked="0"/>
    </xf>
    <xf numFmtId="164" fontId="2" fillId="0" borderId="12" xfId="1" applyNumberFormat="1" applyFont="1" applyFill="1" applyBorder="1" applyAlignment="1" applyProtection="1">
      <alignment vertical="center" wrapText="1"/>
      <protection locked="0"/>
    </xf>
    <xf numFmtId="0" fontId="3" fillId="0" borderId="25" xfId="0" applyFont="1" applyBorder="1" applyAlignment="1" applyProtection="1">
      <alignment horizontal="center"/>
      <protection locked="0"/>
    </xf>
    <xf numFmtId="0" fontId="3" fillId="0" borderId="0" xfId="0" applyFont="1" applyAlignment="1" applyProtection="1">
      <alignment horizontal="center"/>
      <protection locked="0"/>
    </xf>
    <xf numFmtId="0" fontId="2" fillId="2" borderId="13" xfId="0" applyFont="1" applyFill="1" applyBorder="1" applyAlignment="1" applyProtection="1">
      <alignment horizontal="center" vertical="center" wrapText="1"/>
      <protection locked="0"/>
    </xf>
    <xf numFmtId="0" fontId="2" fillId="2" borderId="14" xfId="0" applyFont="1" applyFill="1" applyBorder="1" applyAlignment="1" applyProtection="1">
      <alignment horizontal="center" vertical="center" wrapText="1"/>
      <protection locked="0"/>
    </xf>
    <xf numFmtId="0" fontId="2" fillId="2" borderId="15" xfId="0" applyFont="1" applyFill="1" applyBorder="1" applyAlignment="1" applyProtection="1">
      <alignment horizontal="center" vertical="center" wrapText="1"/>
      <protection locked="0"/>
    </xf>
    <xf numFmtId="0" fontId="2" fillId="2" borderId="2" xfId="0" applyFont="1" applyFill="1" applyBorder="1" applyAlignment="1" applyProtection="1">
      <alignment horizontal="center" vertical="center" wrapText="1"/>
      <protection locked="0"/>
    </xf>
    <xf numFmtId="0" fontId="2" fillId="2" borderId="3" xfId="0" applyFont="1" applyFill="1" applyBorder="1" applyAlignment="1" applyProtection="1">
      <alignment horizontal="center" vertical="center" wrapText="1"/>
      <protection locked="0"/>
    </xf>
    <xf numFmtId="0" fontId="2" fillId="2" borderId="4" xfId="0" applyFont="1" applyFill="1" applyBorder="1" applyAlignment="1" applyProtection="1">
      <alignment horizontal="center" vertical="center" wrapText="1"/>
      <protection locked="0"/>
    </xf>
    <xf numFmtId="0" fontId="2" fillId="2" borderId="5" xfId="0" applyFont="1" applyFill="1" applyBorder="1" applyAlignment="1" applyProtection="1">
      <alignment horizontal="center" vertical="center" wrapText="1"/>
    </xf>
    <xf numFmtId="0" fontId="2" fillId="2" borderId="0" xfId="0" applyFont="1" applyFill="1" applyBorder="1" applyAlignment="1" applyProtection="1">
      <alignment horizontal="center" vertical="center" wrapText="1"/>
    </xf>
    <xf numFmtId="0" fontId="2" fillId="2" borderId="6" xfId="0" applyFont="1" applyFill="1" applyBorder="1" applyAlignment="1" applyProtection="1">
      <alignment horizontal="center" vertical="center" wrapText="1"/>
    </xf>
    <xf numFmtId="0" fontId="2" fillId="2" borderId="5" xfId="0" applyFont="1" applyFill="1" applyBorder="1" applyAlignment="1" applyProtection="1">
      <alignment horizontal="center" vertical="center" wrapText="1"/>
      <protection locked="0"/>
    </xf>
    <xf numFmtId="0" fontId="2" fillId="2" borderId="0" xfId="0" applyFont="1" applyFill="1" applyBorder="1" applyAlignment="1" applyProtection="1">
      <alignment horizontal="center" vertical="center" wrapText="1"/>
      <protection locked="0"/>
    </xf>
    <xf numFmtId="0" fontId="2" fillId="2" borderId="6" xfId="0" applyFont="1" applyFill="1" applyBorder="1" applyAlignment="1" applyProtection="1">
      <alignment horizontal="center" vertical="center" wrapText="1"/>
      <protection locked="0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257175</xdr:colOff>
      <xdr:row>41</xdr:row>
      <xdr:rowOff>38100</xdr:rowOff>
    </xdr:from>
    <xdr:to>
      <xdr:col>2</xdr:col>
      <xdr:colOff>1333500</xdr:colOff>
      <xdr:row>41</xdr:row>
      <xdr:rowOff>1028700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8553450"/>
          <a:ext cx="1076325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311944</xdr:colOff>
      <xdr:row>41</xdr:row>
      <xdr:rowOff>228600</xdr:rowOff>
    </xdr:from>
    <xdr:to>
      <xdr:col>4</xdr:col>
      <xdr:colOff>1664494</xdr:colOff>
      <xdr:row>41</xdr:row>
      <xdr:rowOff>885825</xdr:rowOff>
    </xdr:to>
    <xdr:pic>
      <xdr:nvPicPr>
        <xdr:cNvPr id="3" name="3 Imagen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b="20357"/>
        <a:stretch>
          <a:fillRect/>
        </a:stretch>
      </xdr:blipFill>
      <xdr:spPr bwMode="auto">
        <a:xfrm>
          <a:off x="7455694" y="8743950"/>
          <a:ext cx="1352550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257175</xdr:colOff>
      <xdr:row>84</xdr:row>
      <xdr:rowOff>38100</xdr:rowOff>
    </xdr:from>
    <xdr:to>
      <xdr:col>2</xdr:col>
      <xdr:colOff>1333500</xdr:colOff>
      <xdr:row>85</xdr:row>
      <xdr:rowOff>0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8553450"/>
          <a:ext cx="1076325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311944</xdr:colOff>
      <xdr:row>84</xdr:row>
      <xdr:rowOff>228600</xdr:rowOff>
    </xdr:from>
    <xdr:to>
      <xdr:col>4</xdr:col>
      <xdr:colOff>1664494</xdr:colOff>
      <xdr:row>84</xdr:row>
      <xdr:rowOff>885825</xdr:rowOff>
    </xdr:to>
    <xdr:pic>
      <xdr:nvPicPr>
        <xdr:cNvPr id="5" name="3 Imagen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b="20357"/>
        <a:stretch>
          <a:fillRect/>
        </a:stretch>
      </xdr:blipFill>
      <xdr:spPr bwMode="auto">
        <a:xfrm>
          <a:off x="7455694" y="8743950"/>
          <a:ext cx="1352550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448235</xdr:colOff>
      <xdr:row>129</xdr:row>
      <xdr:rowOff>78441</xdr:rowOff>
    </xdr:from>
    <xdr:to>
      <xdr:col>2</xdr:col>
      <xdr:colOff>1524560</xdr:colOff>
      <xdr:row>129</xdr:row>
      <xdr:rowOff>1071282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65176" y="27734559"/>
          <a:ext cx="1076325" cy="9928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413357</xdr:colOff>
      <xdr:row>129</xdr:row>
      <xdr:rowOff>381000</xdr:rowOff>
    </xdr:from>
    <xdr:to>
      <xdr:col>4</xdr:col>
      <xdr:colOff>1765907</xdr:colOff>
      <xdr:row>129</xdr:row>
      <xdr:rowOff>1038225</xdr:rowOff>
    </xdr:to>
    <xdr:pic>
      <xdr:nvPicPr>
        <xdr:cNvPr id="7" name="3 Imagen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b="20357"/>
        <a:stretch>
          <a:fillRect/>
        </a:stretch>
      </xdr:blipFill>
      <xdr:spPr bwMode="auto">
        <a:xfrm>
          <a:off x="7562710" y="28037118"/>
          <a:ext cx="1352550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EVHP">
    <pageSetUpPr fitToPage="1"/>
  </sheetPr>
  <dimension ref="A1:H1044"/>
  <sheetViews>
    <sheetView tabSelected="1" zoomScale="85" zoomScaleNormal="85" workbookViewId="0">
      <selection activeCell="G132" sqref="G132"/>
    </sheetView>
  </sheetViews>
  <sheetFormatPr baseColWidth="10" defaultColWidth="11.5703125" defaultRowHeight="14.25" x14ac:dyDescent="0.2"/>
  <cols>
    <col min="1" max="1" width="2.7109375" style="29" customWidth="1"/>
    <col min="2" max="2" width="47" style="29" customWidth="1"/>
    <col min="3" max="7" width="28.7109375" style="29" customWidth="1"/>
    <col min="8" max="16384" width="11.5703125" style="29"/>
  </cols>
  <sheetData>
    <row r="1" spans="2:8" ht="14.45" thickBot="1" x14ac:dyDescent="0.3">
      <c r="H1" s="30" t="s">
        <v>0</v>
      </c>
    </row>
    <row r="2" spans="2:8" ht="13.9" x14ac:dyDescent="0.25">
      <c r="B2" s="64" t="s">
        <v>31</v>
      </c>
      <c r="C2" s="65"/>
      <c r="D2" s="65"/>
      <c r="E2" s="65"/>
      <c r="F2" s="65"/>
      <c r="G2" s="66"/>
    </row>
    <row r="3" spans="2:8" x14ac:dyDescent="0.2">
      <c r="B3" s="67" t="s">
        <v>1</v>
      </c>
      <c r="C3" s="68"/>
      <c r="D3" s="68"/>
      <c r="E3" s="68"/>
      <c r="F3" s="68"/>
      <c r="G3" s="69"/>
    </row>
    <row r="4" spans="2:8" ht="14.45" thickBot="1" x14ac:dyDescent="0.3">
      <c r="B4" s="61" t="s">
        <v>26</v>
      </c>
      <c r="C4" s="62"/>
      <c r="D4" s="62"/>
      <c r="E4" s="62"/>
      <c r="F4" s="62"/>
      <c r="G4" s="63"/>
    </row>
    <row r="5" spans="2:8" ht="36.75" thickBot="1" x14ac:dyDescent="0.25">
      <c r="B5" s="11" t="s">
        <v>2</v>
      </c>
      <c r="C5" s="13" t="s">
        <v>3</v>
      </c>
      <c r="D5" s="13" t="s">
        <v>4</v>
      </c>
      <c r="E5" s="21" t="s">
        <v>5</v>
      </c>
      <c r="F5" s="13" t="s">
        <v>6</v>
      </c>
      <c r="G5" s="12" t="s">
        <v>7</v>
      </c>
    </row>
    <row r="6" spans="2:8" ht="13.9" x14ac:dyDescent="0.25">
      <c r="B6" s="2"/>
      <c r="C6" s="14"/>
      <c r="D6" s="14"/>
      <c r="E6" s="22"/>
      <c r="F6" s="14"/>
      <c r="G6" s="3"/>
    </row>
    <row r="7" spans="2:8" ht="24.75" customHeight="1" x14ac:dyDescent="0.2">
      <c r="B7" s="4" t="s">
        <v>19</v>
      </c>
      <c r="C7" s="18">
        <f>SUM(C8,C9,C10)</f>
        <v>50000000</v>
      </c>
      <c r="D7" s="15"/>
      <c r="E7" s="23"/>
      <c r="F7" s="15"/>
      <c r="G7" s="5">
        <f>SUM(C7:F7)</f>
        <v>50000000</v>
      </c>
    </row>
    <row r="8" spans="2:8" ht="13.9" x14ac:dyDescent="0.25">
      <c r="B8" s="6" t="s">
        <v>8</v>
      </c>
      <c r="C8" s="19">
        <v>0</v>
      </c>
      <c r="D8" s="16"/>
      <c r="E8" s="24"/>
      <c r="F8" s="16"/>
      <c r="G8" s="7">
        <f>SUM(C8:F8)</f>
        <v>0</v>
      </c>
    </row>
    <row r="9" spans="2:8" ht="13.9" x14ac:dyDescent="0.25">
      <c r="B9" s="6" t="s">
        <v>9</v>
      </c>
      <c r="C9" s="35">
        <v>50000000</v>
      </c>
      <c r="D9" s="16"/>
      <c r="E9" s="24"/>
      <c r="F9" s="16"/>
      <c r="G9" s="7">
        <f>SUM(C9:F9)</f>
        <v>50000000</v>
      </c>
    </row>
    <row r="10" spans="2:8" x14ac:dyDescent="0.2">
      <c r="B10" s="6" t="s">
        <v>10</v>
      </c>
      <c r="C10" s="19">
        <v>0</v>
      </c>
      <c r="D10" s="16"/>
      <c r="E10" s="24"/>
      <c r="F10" s="16"/>
      <c r="G10" s="7">
        <f>SUM(C10:F10)</f>
        <v>0</v>
      </c>
    </row>
    <row r="11" spans="2:8" ht="13.9" x14ac:dyDescent="0.25">
      <c r="B11" s="8"/>
      <c r="C11" s="17"/>
      <c r="D11" s="17"/>
      <c r="E11" s="25"/>
      <c r="F11" s="17"/>
      <c r="G11" s="7"/>
    </row>
    <row r="12" spans="2:8" x14ac:dyDescent="0.2">
      <c r="B12" s="4" t="s">
        <v>20</v>
      </c>
      <c r="C12" s="15"/>
      <c r="D12" s="18">
        <f>SUM(D14,D15,D16,D17,)</f>
        <v>-21019742.34</v>
      </c>
      <c r="E12" s="26">
        <f>SUM(E13)</f>
        <v>7102411.5899999999</v>
      </c>
      <c r="F12" s="15"/>
      <c r="G12" s="5">
        <f>SUM(C12:F12)</f>
        <v>-13917330.75</v>
      </c>
    </row>
    <row r="13" spans="2:8" ht="13.9" x14ac:dyDescent="0.25">
      <c r="B13" s="6" t="s">
        <v>11</v>
      </c>
      <c r="C13" s="16"/>
      <c r="D13" s="16"/>
      <c r="E13" s="35">
        <v>7102411.5899999999</v>
      </c>
      <c r="F13" s="16"/>
      <c r="G13" s="7">
        <f>SUM(C13:F13)</f>
        <v>7102411.5899999999</v>
      </c>
    </row>
    <row r="14" spans="2:8" ht="13.9" x14ac:dyDescent="0.25">
      <c r="B14" s="6" t="s">
        <v>12</v>
      </c>
      <c r="C14" s="16"/>
      <c r="D14" s="35">
        <v>-21052385.739999998</v>
      </c>
      <c r="E14" s="24"/>
      <c r="F14" s="16"/>
      <c r="G14" s="7">
        <f>SUM(C14:F14)</f>
        <v>-21052385.739999998</v>
      </c>
    </row>
    <row r="15" spans="2:8" x14ac:dyDescent="0.2">
      <c r="B15" s="6" t="s">
        <v>13</v>
      </c>
      <c r="C15" s="16"/>
      <c r="D15" s="19">
        <v>0</v>
      </c>
      <c r="E15" s="24"/>
      <c r="F15" s="16"/>
      <c r="G15" s="7">
        <f>D15</f>
        <v>0</v>
      </c>
    </row>
    <row r="16" spans="2:8" ht="13.9" x14ac:dyDescent="0.25">
      <c r="B16" s="6" t="s">
        <v>14</v>
      </c>
      <c r="C16" s="16"/>
      <c r="D16" s="19">
        <v>0</v>
      </c>
      <c r="E16" s="24"/>
      <c r="F16" s="16"/>
      <c r="G16" s="7">
        <f>D16</f>
        <v>0</v>
      </c>
    </row>
    <row r="17" spans="2:7" ht="13.9" x14ac:dyDescent="0.25">
      <c r="B17" s="6" t="s">
        <v>15</v>
      </c>
      <c r="C17" s="16"/>
      <c r="D17" s="35">
        <v>32643.4</v>
      </c>
      <c r="E17" s="24"/>
      <c r="F17" s="16"/>
      <c r="G17" s="7">
        <f>D17</f>
        <v>32643.4</v>
      </c>
    </row>
    <row r="18" spans="2:7" ht="13.9" x14ac:dyDescent="0.25">
      <c r="B18" s="6"/>
      <c r="C18" s="17"/>
      <c r="D18" s="17"/>
      <c r="E18" s="25"/>
      <c r="F18" s="17"/>
      <c r="G18" s="7"/>
    </row>
    <row r="19" spans="2:7" ht="24" x14ac:dyDescent="0.2">
      <c r="B19" s="4" t="s">
        <v>21</v>
      </c>
      <c r="C19" s="16"/>
      <c r="D19" s="16"/>
      <c r="E19" s="24"/>
      <c r="F19" s="18">
        <f>SUM(F20,F21,)</f>
        <v>0</v>
      </c>
      <c r="G19" s="5">
        <f>F19</f>
        <v>0</v>
      </c>
    </row>
    <row r="20" spans="2:7" x14ac:dyDescent="0.2">
      <c r="B20" s="6" t="s">
        <v>16</v>
      </c>
      <c r="C20" s="16"/>
      <c r="D20" s="16"/>
      <c r="E20" s="24"/>
      <c r="F20" s="19">
        <v>0</v>
      </c>
      <c r="G20" s="7">
        <f>F20</f>
        <v>0</v>
      </c>
    </row>
    <row r="21" spans="2:7" ht="13.9" x14ac:dyDescent="0.25">
      <c r="B21" s="6" t="s">
        <v>17</v>
      </c>
      <c r="C21" s="16"/>
      <c r="D21" s="16"/>
      <c r="E21" s="24"/>
      <c r="F21" s="19">
        <v>0</v>
      </c>
      <c r="G21" s="7">
        <f>F21</f>
        <v>0</v>
      </c>
    </row>
    <row r="22" spans="2:7" ht="13.9" x14ac:dyDescent="0.25">
      <c r="B22" s="8"/>
      <c r="C22" s="17"/>
      <c r="D22" s="17"/>
      <c r="E22" s="25"/>
      <c r="F22" s="17"/>
      <c r="G22" s="7"/>
    </row>
    <row r="23" spans="2:7" x14ac:dyDescent="0.2">
      <c r="B23" s="4" t="s">
        <v>18</v>
      </c>
      <c r="C23" s="18">
        <f>SUM(C7)</f>
        <v>50000000</v>
      </c>
      <c r="D23" s="18">
        <f>SUM(D12)</f>
        <v>-21019742.34</v>
      </c>
      <c r="E23" s="26">
        <f>E12</f>
        <v>7102411.5899999999</v>
      </c>
      <c r="F23" s="18">
        <f>SUM(F19)</f>
        <v>0</v>
      </c>
      <c r="G23" s="5">
        <f>SUM(C23:F23)</f>
        <v>36082669.25</v>
      </c>
    </row>
    <row r="24" spans="2:7" ht="13.9" x14ac:dyDescent="0.25">
      <c r="B24" s="8"/>
      <c r="C24" s="18"/>
      <c r="D24" s="17"/>
      <c r="E24" s="25"/>
      <c r="F24" s="17"/>
      <c r="G24" s="7"/>
    </row>
    <row r="25" spans="2:7" ht="24" x14ac:dyDescent="0.2">
      <c r="B25" s="4" t="s">
        <v>22</v>
      </c>
      <c r="C25" s="18">
        <f>SUM(C26:C28)</f>
        <v>0</v>
      </c>
      <c r="D25" s="15"/>
      <c r="E25" s="23"/>
      <c r="F25" s="15"/>
      <c r="G25" s="5">
        <f>C25</f>
        <v>0</v>
      </c>
    </row>
    <row r="26" spans="2:7" ht="13.9" x14ac:dyDescent="0.25">
      <c r="B26" s="6" t="s">
        <v>8</v>
      </c>
      <c r="C26" s="19">
        <v>0</v>
      </c>
      <c r="D26" s="16"/>
      <c r="E26" s="24"/>
      <c r="F26" s="16"/>
      <c r="G26" s="7">
        <f>C26</f>
        <v>0</v>
      </c>
    </row>
    <row r="27" spans="2:7" ht="13.9" x14ac:dyDescent="0.25">
      <c r="B27" s="6" t="s">
        <v>9</v>
      </c>
      <c r="C27" s="19">
        <v>0</v>
      </c>
      <c r="D27" s="16"/>
      <c r="E27" s="24"/>
      <c r="F27" s="16"/>
      <c r="G27" s="7">
        <f>C27</f>
        <v>0</v>
      </c>
    </row>
    <row r="28" spans="2:7" x14ac:dyDescent="0.2">
      <c r="B28" s="6" t="s">
        <v>10</v>
      </c>
      <c r="C28" s="19">
        <v>0</v>
      </c>
      <c r="D28" s="16"/>
      <c r="E28" s="24"/>
      <c r="F28" s="16"/>
      <c r="G28" s="7">
        <f>C28</f>
        <v>0</v>
      </c>
    </row>
    <row r="29" spans="2:7" ht="13.9" x14ac:dyDescent="0.25">
      <c r="B29" s="8"/>
      <c r="C29" s="17"/>
      <c r="D29" s="17"/>
      <c r="E29" s="25"/>
      <c r="F29" s="17"/>
      <c r="G29" s="7"/>
    </row>
    <row r="30" spans="2:7" ht="24" x14ac:dyDescent="0.2">
      <c r="B30" s="4" t="s">
        <v>23</v>
      </c>
      <c r="C30" s="15"/>
      <c r="D30" s="18">
        <f>D32</f>
        <v>5780831.5999999996</v>
      </c>
      <c r="E30" s="26">
        <f>SUM(E31:E35)</f>
        <v>-21810604.52</v>
      </c>
      <c r="F30" s="15"/>
      <c r="G30" s="5">
        <f>SUM(D30:E30)</f>
        <v>-16029772.92</v>
      </c>
    </row>
    <row r="31" spans="2:7" ht="13.9" x14ac:dyDescent="0.25">
      <c r="B31" s="6" t="s">
        <v>11</v>
      </c>
      <c r="C31" s="16"/>
      <c r="D31" s="16"/>
      <c r="E31" s="35">
        <v>82795.429999999993</v>
      </c>
      <c r="F31" s="16"/>
      <c r="G31" s="7">
        <f>SUM(E31)</f>
        <v>82795.429999999993</v>
      </c>
    </row>
    <row r="32" spans="2:7" ht="13.9" x14ac:dyDescent="0.25">
      <c r="B32" s="6" t="s">
        <v>12</v>
      </c>
      <c r="C32" s="16"/>
      <c r="D32" s="35">
        <v>5780831.5999999996</v>
      </c>
      <c r="E32" s="35">
        <v>-7102411.5899999999</v>
      </c>
      <c r="F32" s="16"/>
      <c r="G32" s="7">
        <f>SUM(D32:E32)</f>
        <v>-1321579.9900000002</v>
      </c>
    </row>
    <row r="33" spans="1:7" x14ac:dyDescent="0.2">
      <c r="B33" s="6" t="s">
        <v>13</v>
      </c>
      <c r="C33" s="16"/>
      <c r="D33" s="16"/>
      <c r="E33" s="27">
        <v>0</v>
      </c>
      <c r="F33" s="16"/>
      <c r="G33" s="7">
        <f>E33</f>
        <v>0</v>
      </c>
    </row>
    <row r="34" spans="1:7" ht="13.9" x14ac:dyDescent="0.25">
      <c r="B34" s="6" t="s">
        <v>14</v>
      </c>
      <c r="C34" s="16"/>
      <c r="D34" s="16"/>
      <c r="E34" s="27">
        <v>0</v>
      </c>
      <c r="F34" s="16"/>
      <c r="G34" s="7">
        <f>E34</f>
        <v>0</v>
      </c>
    </row>
    <row r="35" spans="1:7" ht="13.9" x14ac:dyDescent="0.25">
      <c r="B35" s="6" t="s">
        <v>15</v>
      </c>
      <c r="C35" s="16"/>
      <c r="D35" s="16"/>
      <c r="E35" s="35">
        <v>-14790988.359999999</v>
      </c>
      <c r="F35" s="16"/>
      <c r="G35" s="7">
        <f>E35</f>
        <v>-14790988.359999999</v>
      </c>
    </row>
    <row r="36" spans="1:7" ht="13.9" x14ac:dyDescent="0.25">
      <c r="B36" s="6"/>
      <c r="C36" s="17"/>
      <c r="D36" s="17"/>
      <c r="E36" s="25"/>
      <c r="F36" s="17"/>
      <c r="G36" s="7"/>
    </row>
    <row r="37" spans="1:7" ht="36" x14ac:dyDescent="0.2">
      <c r="B37" s="4" t="s">
        <v>24</v>
      </c>
      <c r="C37" s="16"/>
      <c r="D37" s="16"/>
      <c r="E37" s="24"/>
      <c r="F37" s="18">
        <f>SUM(F38:F39)</f>
        <v>0</v>
      </c>
      <c r="G37" s="5">
        <f>F37</f>
        <v>0</v>
      </c>
    </row>
    <row r="38" spans="1:7" x14ac:dyDescent="0.2">
      <c r="B38" s="6" t="s">
        <v>16</v>
      </c>
      <c r="C38" s="16"/>
      <c r="D38" s="16"/>
      <c r="E38" s="24"/>
      <c r="F38" s="19">
        <v>0</v>
      </c>
      <c r="G38" s="7">
        <f>F38</f>
        <v>0</v>
      </c>
    </row>
    <row r="39" spans="1:7" ht="13.9" x14ac:dyDescent="0.25">
      <c r="B39" s="6" t="s">
        <v>17</v>
      </c>
      <c r="C39" s="16"/>
      <c r="D39" s="16"/>
      <c r="E39" s="24"/>
      <c r="F39" s="19">
        <v>0</v>
      </c>
      <c r="G39" s="7">
        <f>F39</f>
        <v>0</v>
      </c>
    </row>
    <row r="40" spans="1:7" ht="13.9" x14ac:dyDescent="0.25">
      <c r="B40" s="8"/>
      <c r="C40" s="17"/>
      <c r="D40" s="17"/>
      <c r="E40" s="25"/>
      <c r="F40" s="17"/>
      <c r="G40" s="7"/>
    </row>
    <row r="41" spans="1:7" ht="15" thickBot="1" x14ac:dyDescent="0.25">
      <c r="B41" s="9" t="s">
        <v>25</v>
      </c>
      <c r="C41" s="20">
        <f>SUM(C23,C25)</f>
        <v>50000000</v>
      </c>
      <c r="D41" s="20">
        <f>SUM(D23,D30)</f>
        <v>-15238910.74</v>
      </c>
      <c r="E41" s="28">
        <f>SUM(E30,E23)</f>
        <v>-14708192.93</v>
      </c>
      <c r="F41" s="20">
        <f>SUM(F37,F23)</f>
        <v>0</v>
      </c>
      <c r="G41" s="10">
        <f>SUM(C41:F41)</f>
        <v>20052896.329999998</v>
      </c>
    </row>
    <row r="42" spans="1:7" ht="84.75" customHeight="1" x14ac:dyDescent="0.25">
      <c r="B42" s="31"/>
    </row>
    <row r="43" spans="1:7" s="32" customFormat="1" x14ac:dyDescent="0.2">
      <c r="B43" s="1"/>
      <c r="C43" s="59" t="s">
        <v>27</v>
      </c>
      <c r="D43" s="33"/>
      <c r="E43" s="59" t="s">
        <v>28</v>
      </c>
    </row>
    <row r="44" spans="1:7" s="32" customFormat="1" ht="15" thickBot="1" x14ac:dyDescent="0.25">
      <c r="B44" s="33"/>
      <c r="C44" s="60" t="s">
        <v>29</v>
      </c>
      <c r="D44" s="33"/>
      <c r="E44" s="60" t="s">
        <v>30</v>
      </c>
    </row>
    <row r="45" spans="1:7" s="32" customFormat="1" x14ac:dyDescent="0.2">
      <c r="A45" s="34"/>
      <c r="B45" s="64" t="s">
        <v>32</v>
      </c>
      <c r="C45" s="65"/>
      <c r="D45" s="65"/>
      <c r="E45" s="65"/>
      <c r="F45" s="65"/>
      <c r="G45" s="66"/>
    </row>
    <row r="46" spans="1:7" s="32" customFormat="1" x14ac:dyDescent="0.2">
      <c r="B46" s="70" t="s">
        <v>1</v>
      </c>
      <c r="C46" s="71"/>
      <c r="D46" s="71"/>
      <c r="E46" s="71"/>
      <c r="F46" s="71"/>
      <c r="G46" s="72"/>
    </row>
    <row r="47" spans="1:7" s="32" customFormat="1" ht="15" thickBot="1" x14ac:dyDescent="0.25">
      <c r="B47" s="61" t="s">
        <v>26</v>
      </c>
      <c r="C47" s="62"/>
      <c r="D47" s="62"/>
      <c r="E47" s="62"/>
      <c r="F47" s="62"/>
      <c r="G47" s="63"/>
    </row>
    <row r="48" spans="1:7" s="32" customFormat="1" ht="36.75" thickBot="1" x14ac:dyDescent="0.25">
      <c r="B48" s="36" t="s">
        <v>2</v>
      </c>
      <c r="C48" s="37" t="s">
        <v>3</v>
      </c>
      <c r="D48" s="37" t="s">
        <v>4</v>
      </c>
      <c r="E48" s="38" t="s">
        <v>5</v>
      </c>
      <c r="F48" s="37" t="s">
        <v>6</v>
      </c>
      <c r="G48" s="39" t="s">
        <v>7</v>
      </c>
    </row>
    <row r="49" spans="2:7" s="32" customFormat="1" x14ac:dyDescent="0.2">
      <c r="B49" s="40"/>
      <c r="C49" s="41"/>
      <c r="D49" s="41"/>
      <c r="E49" s="42"/>
      <c r="F49" s="41"/>
      <c r="G49" s="43"/>
    </row>
    <row r="50" spans="2:7" s="32" customFormat="1" x14ac:dyDescent="0.2">
      <c r="B50" s="44" t="s">
        <v>19</v>
      </c>
      <c r="C50" s="45">
        <f>SUM(C51,C52,C53)</f>
        <v>41252948.210000001</v>
      </c>
      <c r="D50" s="46"/>
      <c r="E50" s="47"/>
      <c r="F50" s="46"/>
      <c r="G50" s="48">
        <f>SUM(C50:F50)</f>
        <v>41252948.210000001</v>
      </c>
    </row>
    <row r="51" spans="2:7" s="32" customFormat="1" x14ac:dyDescent="0.2">
      <c r="B51" s="49" t="s">
        <v>8</v>
      </c>
      <c r="C51" s="19">
        <v>41252948.210000001</v>
      </c>
      <c r="D51" s="50"/>
      <c r="E51" s="51"/>
      <c r="F51" s="50"/>
      <c r="G51" s="52">
        <f>SUM(C51:F51)</f>
        <v>41252948.210000001</v>
      </c>
    </row>
    <row r="52" spans="2:7" s="32" customFormat="1" x14ac:dyDescent="0.2">
      <c r="B52" s="49" t="s">
        <v>9</v>
      </c>
      <c r="C52" s="35">
        <v>0</v>
      </c>
      <c r="D52" s="50"/>
      <c r="E52" s="51"/>
      <c r="F52" s="50"/>
      <c r="G52" s="52">
        <f>SUM(C52:F52)</f>
        <v>0</v>
      </c>
    </row>
    <row r="53" spans="2:7" s="32" customFormat="1" x14ac:dyDescent="0.2">
      <c r="B53" s="49" t="s">
        <v>10</v>
      </c>
      <c r="C53" s="19">
        <v>0</v>
      </c>
      <c r="D53" s="50"/>
      <c r="E53" s="51"/>
      <c r="F53" s="50"/>
      <c r="G53" s="52">
        <f>SUM(C53:F53)</f>
        <v>0</v>
      </c>
    </row>
    <row r="54" spans="2:7" s="32" customFormat="1" x14ac:dyDescent="0.2">
      <c r="B54" s="53"/>
      <c r="C54" s="19"/>
      <c r="D54" s="19"/>
      <c r="E54" s="27"/>
      <c r="F54" s="19"/>
      <c r="G54" s="52"/>
    </row>
    <row r="55" spans="2:7" s="32" customFormat="1" x14ac:dyDescent="0.2">
      <c r="B55" s="44" t="s">
        <v>20</v>
      </c>
      <c r="C55" s="46"/>
      <c r="D55" s="45">
        <f>SUM(D57,D58,D59,D60,)</f>
        <v>52971444.270000003</v>
      </c>
      <c r="E55" s="54">
        <f>SUM(E56)</f>
        <v>17291521.84</v>
      </c>
      <c r="F55" s="46"/>
      <c r="G55" s="48">
        <f>SUM(C55:F55)</f>
        <v>70262966.109999999</v>
      </c>
    </row>
    <row r="56" spans="2:7" s="32" customFormat="1" x14ac:dyDescent="0.2">
      <c r="B56" s="49" t="s">
        <v>11</v>
      </c>
      <c r="C56" s="50"/>
      <c r="D56" s="50"/>
      <c r="E56" s="35">
        <v>17291521.84</v>
      </c>
      <c r="F56" s="50"/>
      <c r="G56" s="52">
        <f>SUM(C56:F56)</f>
        <v>17291521.84</v>
      </c>
    </row>
    <row r="57" spans="2:7" s="32" customFormat="1" x14ac:dyDescent="0.2">
      <c r="B57" s="49" t="s">
        <v>12</v>
      </c>
      <c r="C57" s="50"/>
      <c r="D57" s="19">
        <v>52971444.270000003</v>
      </c>
      <c r="E57" s="51"/>
      <c r="F57" s="50"/>
      <c r="G57" s="52">
        <f>SUM(C57:F57)</f>
        <v>52971444.270000003</v>
      </c>
    </row>
    <row r="58" spans="2:7" s="32" customFormat="1" x14ac:dyDescent="0.2">
      <c r="B58" s="49" t="s">
        <v>13</v>
      </c>
      <c r="C58" s="50"/>
      <c r="D58" s="19">
        <v>0</v>
      </c>
      <c r="E58" s="51"/>
      <c r="F58" s="50"/>
      <c r="G58" s="52">
        <f>D58</f>
        <v>0</v>
      </c>
    </row>
    <row r="59" spans="2:7" s="32" customFormat="1" x14ac:dyDescent="0.2">
      <c r="B59" s="49" t="s">
        <v>14</v>
      </c>
      <c r="C59" s="50"/>
      <c r="D59" s="19">
        <v>0</v>
      </c>
      <c r="E59" s="51"/>
      <c r="F59" s="50"/>
      <c r="G59" s="52">
        <f>D59</f>
        <v>0</v>
      </c>
    </row>
    <row r="60" spans="2:7" s="32" customFormat="1" x14ac:dyDescent="0.2">
      <c r="B60" s="49" t="s">
        <v>15</v>
      </c>
      <c r="C60" s="50"/>
      <c r="D60" s="19">
        <v>0</v>
      </c>
      <c r="E60" s="51"/>
      <c r="F60" s="50"/>
      <c r="G60" s="52">
        <f>D60</f>
        <v>0</v>
      </c>
    </row>
    <row r="61" spans="2:7" s="32" customFormat="1" x14ac:dyDescent="0.2">
      <c r="B61" s="49"/>
      <c r="C61" s="19"/>
      <c r="D61" s="19"/>
      <c r="E61" s="27"/>
      <c r="F61" s="19"/>
      <c r="G61" s="52"/>
    </row>
    <row r="62" spans="2:7" s="32" customFormat="1" ht="24" x14ac:dyDescent="0.2">
      <c r="B62" s="44" t="s">
        <v>21</v>
      </c>
      <c r="C62" s="50"/>
      <c r="D62" s="50"/>
      <c r="E62" s="51"/>
      <c r="F62" s="45">
        <f>SUM(F63,F64,)</f>
        <v>0</v>
      </c>
      <c r="G62" s="48">
        <f>F62</f>
        <v>0</v>
      </c>
    </row>
    <row r="63" spans="2:7" s="32" customFormat="1" x14ac:dyDescent="0.2">
      <c r="B63" s="49" t="s">
        <v>16</v>
      </c>
      <c r="C63" s="50"/>
      <c r="D63" s="50"/>
      <c r="E63" s="51"/>
      <c r="F63" s="19">
        <v>0</v>
      </c>
      <c r="G63" s="52">
        <f>F63</f>
        <v>0</v>
      </c>
    </row>
    <row r="64" spans="2:7" s="32" customFormat="1" x14ac:dyDescent="0.2">
      <c r="B64" s="49" t="s">
        <v>17</v>
      </c>
      <c r="C64" s="50"/>
      <c r="D64" s="50"/>
      <c r="E64" s="51"/>
      <c r="F64" s="19">
        <v>0</v>
      </c>
      <c r="G64" s="52">
        <f>F64</f>
        <v>0</v>
      </c>
    </row>
    <row r="65" spans="2:7" s="32" customFormat="1" x14ac:dyDescent="0.2">
      <c r="B65" s="53"/>
      <c r="C65" s="19"/>
      <c r="D65" s="19"/>
      <c r="E65" s="27"/>
      <c r="F65" s="19"/>
      <c r="G65" s="52"/>
    </row>
    <row r="66" spans="2:7" s="32" customFormat="1" x14ac:dyDescent="0.2">
      <c r="B66" s="44" t="s">
        <v>18</v>
      </c>
      <c r="C66" s="45">
        <f>SUM(C50)</f>
        <v>41252948.210000001</v>
      </c>
      <c r="D66" s="45">
        <f>SUM(D55)</f>
        <v>52971444.270000003</v>
      </c>
      <c r="E66" s="54">
        <f>E55</f>
        <v>17291521.84</v>
      </c>
      <c r="F66" s="45">
        <f>SUM(F62)</f>
        <v>0</v>
      </c>
      <c r="G66" s="48">
        <f>SUM(C66:F66)</f>
        <v>111515914.32000001</v>
      </c>
    </row>
    <row r="67" spans="2:7" s="32" customFormat="1" x14ac:dyDescent="0.2">
      <c r="B67" s="53"/>
      <c r="C67" s="45"/>
      <c r="D67" s="19"/>
      <c r="E67" s="27"/>
      <c r="F67" s="19"/>
      <c r="G67" s="52"/>
    </row>
    <row r="68" spans="2:7" s="32" customFormat="1" ht="24" x14ac:dyDescent="0.2">
      <c r="B68" s="44" t="s">
        <v>22</v>
      </c>
      <c r="C68" s="45">
        <f>SUM(C69:C71)</f>
        <v>0</v>
      </c>
      <c r="D68" s="46"/>
      <c r="E68" s="47"/>
      <c r="F68" s="46"/>
      <c r="G68" s="48">
        <f>C68</f>
        <v>0</v>
      </c>
    </row>
    <row r="69" spans="2:7" s="32" customFormat="1" x14ac:dyDescent="0.2">
      <c r="B69" s="49" t="s">
        <v>8</v>
      </c>
      <c r="C69" s="19">
        <v>0</v>
      </c>
      <c r="D69" s="50"/>
      <c r="E69" s="51"/>
      <c r="F69" s="50"/>
      <c r="G69" s="52">
        <f>C69</f>
        <v>0</v>
      </c>
    </row>
    <row r="70" spans="2:7" s="32" customFormat="1" x14ac:dyDescent="0.2">
      <c r="B70" s="49" t="s">
        <v>9</v>
      </c>
      <c r="C70" s="19">
        <v>0</v>
      </c>
      <c r="D70" s="50"/>
      <c r="E70" s="51"/>
      <c r="F70" s="50"/>
      <c r="G70" s="52">
        <f>C70</f>
        <v>0</v>
      </c>
    </row>
    <row r="71" spans="2:7" s="32" customFormat="1" x14ac:dyDescent="0.2">
      <c r="B71" s="49" t="s">
        <v>10</v>
      </c>
      <c r="C71" s="19">
        <v>0</v>
      </c>
      <c r="D71" s="50"/>
      <c r="E71" s="51"/>
      <c r="F71" s="50"/>
      <c r="G71" s="52">
        <f>C71</f>
        <v>0</v>
      </c>
    </row>
    <row r="72" spans="2:7" s="32" customFormat="1" x14ac:dyDescent="0.2">
      <c r="B72" s="53"/>
      <c r="C72" s="19"/>
      <c r="D72" s="19"/>
      <c r="E72" s="27"/>
      <c r="F72" s="19"/>
      <c r="G72" s="52"/>
    </row>
    <row r="73" spans="2:7" s="32" customFormat="1" ht="24" x14ac:dyDescent="0.2">
      <c r="B73" s="44" t="s">
        <v>23</v>
      </c>
      <c r="C73" s="46"/>
      <c r="D73" s="45">
        <f>D75</f>
        <v>17291521.84</v>
      </c>
      <c r="E73" s="54">
        <f>SUM(E74:E78)</f>
        <v>-6672929.7799999993</v>
      </c>
      <c r="F73" s="46"/>
      <c r="G73" s="48">
        <f>SUM(D73:E73)</f>
        <v>10618592.060000001</v>
      </c>
    </row>
    <row r="74" spans="2:7" s="32" customFormat="1" x14ac:dyDescent="0.2">
      <c r="B74" s="49" t="s">
        <v>11</v>
      </c>
      <c r="C74" s="50"/>
      <c r="D74" s="50"/>
      <c r="E74" s="35">
        <v>10618592.060000001</v>
      </c>
      <c r="F74" s="50"/>
      <c r="G74" s="52">
        <f>SUM(E74)</f>
        <v>10618592.060000001</v>
      </c>
    </row>
    <row r="75" spans="2:7" s="32" customFormat="1" x14ac:dyDescent="0.2">
      <c r="B75" s="49" t="s">
        <v>12</v>
      </c>
      <c r="C75" s="50"/>
      <c r="D75" s="35">
        <v>17291521.84</v>
      </c>
      <c r="E75" s="35">
        <v>-17291521.84</v>
      </c>
      <c r="F75" s="50"/>
      <c r="G75" s="52">
        <f>SUM(D75:E75)</f>
        <v>0</v>
      </c>
    </row>
    <row r="76" spans="2:7" s="32" customFormat="1" x14ac:dyDescent="0.2">
      <c r="B76" s="49" t="s">
        <v>13</v>
      </c>
      <c r="C76" s="50"/>
      <c r="D76" s="50"/>
      <c r="E76" s="27">
        <v>0</v>
      </c>
      <c r="F76" s="50"/>
      <c r="G76" s="52">
        <f>E76</f>
        <v>0</v>
      </c>
    </row>
    <row r="77" spans="2:7" s="32" customFormat="1" x14ac:dyDescent="0.2">
      <c r="B77" s="49" t="s">
        <v>14</v>
      </c>
      <c r="C77" s="50"/>
      <c r="D77" s="50"/>
      <c r="E77" s="27">
        <v>0</v>
      </c>
      <c r="F77" s="50"/>
      <c r="G77" s="52">
        <f>E77</f>
        <v>0</v>
      </c>
    </row>
    <row r="78" spans="2:7" s="32" customFormat="1" x14ac:dyDescent="0.2">
      <c r="B78" s="49" t="s">
        <v>15</v>
      </c>
      <c r="C78" s="50"/>
      <c r="D78" s="50"/>
      <c r="E78" s="35">
        <v>0</v>
      </c>
      <c r="F78" s="50"/>
      <c r="G78" s="52">
        <f>E78</f>
        <v>0</v>
      </c>
    </row>
    <row r="79" spans="2:7" s="32" customFormat="1" x14ac:dyDescent="0.2">
      <c r="B79" s="49"/>
      <c r="C79" s="19"/>
      <c r="D79" s="19"/>
      <c r="E79" s="27"/>
      <c r="F79" s="19"/>
      <c r="G79" s="52"/>
    </row>
    <row r="80" spans="2:7" s="32" customFormat="1" ht="36" x14ac:dyDescent="0.2">
      <c r="B80" s="44" t="s">
        <v>24</v>
      </c>
      <c r="C80" s="50"/>
      <c r="D80" s="50"/>
      <c r="E80" s="51"/>
      <c r="F80" s="45">
        <f>SUM(F81:F82)</f>
        <v>0</v>
      </c>
      <c r="G80" s="48">
        <f>F80</f>
        <v>0</v>
      </c>
    </row>
    <row r="81" spans="2:7" s="32" customFormat="1" x14ac:dyDescent="0.2">
      <c r="B81" s="49" t="s">
        <v>16</v>
      </c>
      <c r="C81" s="50"/>
      <c r="D81" s="50"/>
      <c r="E81" s="51"/>
      <c r="F81" s="19">
        <v>0</v>
      </c>
      <c r="G81" s="52">
        <f>F81</f>
        <v>0</v>
      </c>
    </row>
    <row r="82" spans="2:7" s="32" customFormat="1" x14ac:dyDescent="0.2">
      <c r="B82" s="49" t="s">
        <v>17</v>
      </c>
      <c r="C82" s="50"/>
      <c r="D82" s="50"/>
      <c r="E82" s="51"/>
      <c r="F82" s="19">
        <v>0</v>
      </c>
      <c r="G82" s="52">
        <f>F82</f>
        <v>0</v>
      </c>
    </row>
    <row r="83" spans="2:7" s="32" customFormat="1" x14ac:dyDescent="0.2">
      <c r="B83" s="53"/>
      <c r="C83" s="19"/>
      <c r="D83" s="19"/>
      <c r="E83" s="27"/>
      <c r="F83" s="19"/>
      <c r="G83" s="52"/>
    </row>
    <row r="84" spans="2:7" s="32" customFormat="1" ht="15" thickBot="1" x14ac:dyDescent="0.25">
      <c r="B84" s="55" t="s">
        <v>25</v>
      </c>
      <c r="C84" s="56">
        <f>SUM(C66,C68)</f>
        <v>41252948.210000001</v>
      </c>
      <c r="D84" s="56">
        <f>SUM(D66,D73)</f>
        <v>70262966.109999999</v>
      </c>
      <c r="E84" s="57">
        <f>SUM(E73,E66)</f>
        <v>10618592.060000001</v>
      </c>
      <c r="F84" s="56">
        <f>SUM(F80,F66)</f>
        <v>0</v>
      </c>
      <c r="G84" s="58">
        <f>SUM(C84:F84)</f>
        <v>122134506.38</v>
      </c>
    </row>
    <row r="85" spans="2:7" s="32" customFormat="1" ht="81" customHeight="1" x14ac:dyDescent="0.2">
      <c r="B85" s="33"/>
    </row>
    <row r="86" spans="2:7" s="32" customFormat="1" x14ac:dyDescent="0.2">
      <c r="B86" s="1"/>
      <c r="C86" s="59" t="s">
        <v>27</v>
      </c>
      <c r="D86" s="33"/>
      <c r="E86" s="59" t="s">
        <v>28</v>
      </c>
    </row>
    <row r="87" spans="2:7" s="32" customFormat="1" x14ac:dyDescent="0.2">
      <c r="B87" s="33"/>
      <c r="C87" s="60" t="s">
        <v>29</v>
      </c>
      <c r="D87" s="33"/>
      <c r="E87" s="60" t="s">
        <v>30</v>
      </c>
    </row>
    <row r="88" spans="2:7" s="32" customFormat="1" ht="15" thickBot="1" x14ac:dyDescent="0.25"/>
    <row r="89" spans="2:7" s="32" customFormat="1" x14ac:dyDescent="0.2">
      <c r="B89" s="64" t="s">
        <v>33</v>
      </c>
      <c r="C89" s="65"/>
      <c r="D89" s="65"/>
      <c r="E89" s="65"/>
      <c r="F89" s="65"/>
      <c r="G89" s="66"/>
    </row>
    <row r="90" spans="2:7" s="32" customFormat="1" x14ac:dyDescent="0.2">
      <c r="B90" s="70" t="s">
        <v>1</v>
      </c>
      <c r="C90" s="71"/>
      <c r="D90" s="71"/>
      <c r="E90" s="71"/>
      <c r="F90" s="71"/>
      <c r="G90" s="72"/>
    </row>
    <row r="91" spans="2:7" s="32" customFormat="1" ht="15" thickBot="1" x14ac:dyDescent="0.25">
      <c r="B91" s="61" t="s">
        <v>26</v>
      </c>
      <c r="C91" s="62"/>
      <c r="D91" s="62"/>
      <c r="E91" s="62"/>
      <c r="F91" s="62"/>
      <c r="G91" s="63"/>
    </row>
    <row r="92" spans="2:7" s="32" customFormat="1" ht="36.75" thickBot="1" x14ac:dyDescent="0.25">
      <c r="B92" s="36" t="s">
        <v>2</v>
      </c>
      <c r="C92" s="37" t="s">
        <v>3</v>
      </c>
      <c r="D92" s="37" t="s">
        <v>4</v>
      </c>
      <c r="E92" s="38" t="s">
        <v>5</v>
      </c>
      <c r="F92" s="37" t="s">
        <v>6</v>
      </c>
      <c r="G92" s="39" t="s">
        <v>7</v>
      </c>
    </row>
    <row r="93" spans="2:7" s="32" customFormat="1" x14ac:dyDescent="0.2">
      <c r="B93" s="40"/>
      <c r="C93" s="41"/>
      <c r="D93" s="41"/>
      <c r="E93" s="42"/>
      <c r="F93" s="41"/>
      <c r="G93" s="43"/>
    </row>
    <row r="94" spans="2:7" s="32" customFormat="1" x14ac:dyDescent="0.2">
      <c r="B94" s="44" t="s">
        <v>19</v>
      </c>
      <c r="C94" s="45">
        <f>SUM(C95,C96,C97)</f>
        <v>10381660</v>
      </c>
      <c r="D94" s="46"/>
      <c r="E94" s="47"/>
      <c r="F94" s="46"/>
      <c r="G94" s="48">
        <f>SUM(C94:F94)</f>
        <v>10381660</v>
      </c>
    </row>
    <row r="95" spans="2:7" s="32" customFormat="1" x14ac:dyDescent="0.2">
      <c r="B95" s="49" t="s">
        <v>8</v>
      </c>
      <c r="C95" s="19">
        <v>10381660</v>
      </c>
      <c r="D95" s="50"/>
      <c r="E95" s="51"/>
      <c r="F95" s="50"/>
      <c r="G95" s="52">
        <f>SUM(C95:F95)</f>
        <v>10381660</v>
      </c>
    </row>
    <row r="96" spans="2:7" s="32" customFormat="1" x14ac:dyDescent="0.2">
      <c r="B96" s="49" t="s">
        <v>9</v>
      </c>
      <c r="C96" s="35">
        <v>0</v>
      </c>
      <c r="D96" s="50"/>
      <c r="E96" s="51"/>
      <c r="F96" s="50"/>
      <c r="G96" s="52">
        <f>SUM(C96:F96)</f>
        <v>0</v>
      </c>
    </row>
    <row r="97" spans="2:7" s="32" customFormat="1" x14ac:dyDescent="0.2">
      <c r="B97" s="49" t="s">
        <v>10</v>
      </c>
      <c r="C97" s="19">
        <v>0</v>
      </c>
      <c r="D97" s="50"/>
      <c r="E97" s="51"/>
      <c r="F97" s="50"/>
      <c r="G97" s="52">
        <f>SUM(C97:F97)</f>
        <v>0</v>
      </c>
    </row>
    <row r="98" spans="2:7" s="32" customFormat="1" x14ac:dyDescent="0.2">
      <c r="B98" s="53"/>
      <c r="C98" s="19"/>
      <c r="D98" s="19"/>
      <c r="E98" s="27"/>
      <c r="F98" s="19"/>
      <c r="G98" s="52"/>
    </row>
    <row r="99" spans="2:7" s="32" customFormat="1" x14ac:dyDescent="0.2">
      <c r="B99" s="44" t="s">
        <v>20</v>
      </c>
      <c r="C99" s="46"/>
      <c r="D99" s="45">
        <f>SUM(D101,D102,D103,D104,)</f>
        <v>0</v>
      </c>
      <c r="E99" s="54">
        <f>SUM(E100)</f>
        <v>0</v>
      </c>
      <c r="F99" s="46"/>
      <c r="G99" s="48">
        <f>SUM(C99:F99)</f>
        <v>0</v>
      </c>
    </row>
    <row r="100" spans="2:7" s="32" customFormat="1" x14ac:dyDescent="0.2">
      <c r="B100" s="49" t="s">
        <v>11</v>
      </c>
      <c r="C100" s="50"/>
      <c r="D100" s="50"/>
      <c r="E100" s="35">
        <v>0</v>
      </c>
      <c r="F100" s="50"/>
      <c r="G100" s="52">
        <f>SUM(C100:F100)</f>
        <v>0</v>
      </c>
    </row>
    <row r="101" spans="2:7" s="32" customFormat="1" x14ac:dyDescent="0.2">
      <c r="B101" s="49" t="s">
        <v>12</v>
      </c>
      <c r="C101" s="50"/>
      <c r="D101" s="19">
        <v>0</v>
      </c>
      <c r="E101" s="51"/>
      <c r="F101" s="50"/>
      <c r="G101" s="52">
        <f>SUM(C101:F101)</f>
        <v>0</v>
      </c>
    </row>
    <row r="102" spans="2:7" s="32" customFormat="1" x14ac:dyDescent="0.2">
      <c r="B102" s="49" t="s">
        <v>13</v>
      </c>
      <c r="C102" s="50"/>
      <c r="D102" s="19">
        <v>0</v>
      </c>
      <c r="E102" s="51"/>
      <c r="F102" s="50"/>
      <c r="G102" s="52">
        <f>D102</f>
        <v>0</v>
      </c>
    </row>
    <row r="103" spans="2:7" s="32" customFormat="1" x14ac:dyDescent="0.2">
      <c r="B103" s="49" t="s">
        <v>14</v>
      </c>
      <c r="C103" s="50"/>
      <c r="D103" s="19">
        <v>0</v>
      </c>
      <c r="E103" s="51"/>
      <c r="F103" s="50"/>
      <c r="G103" s="52">
        <f>D103</f>
        <v>0</v>
      </c>
    </row>
    <row r="104" spans="2:7" s="32" customFormat="1" x14ac:dyDescent="0.2">
      <c r="B104" s="49" t="s">
        <v>15</v>
      </c>
      <c r="C104" s="50"/>
      <c r="D104" s="19">
        <v>0</v>
      </c>
      <c r="E104" s="51"/>
      <c r="F104" s="50"/>
      <c r="G104" s="52">
        <f>D104</f>
        <v>0</v>
      </c>
    </row>
    <row r="105" spans="2:7" s="32" customFormat="1" x14ac:dyDescent="0.2">
      <c r="B105" s="49"/>
      <c r="C105" s="19"/>
      <c r="D105" s="19"/>
      <c r="E105" s="27"/>
      <c r="F105" s="19"/>
      <c r="G105" s="52"/>
    </row>
    <row r="106" spans="2:7" s="32" customFormat="1" ht="24" x14ac:dyDescent="0.2">
      <c r="B106" s="44" t="s">
        <v>21</v>
      </c>
      <c r="C106" s="50"/>
      <c r="D106" s="50"/>
      <c r="E106" s="51"/>
      <c r="F106" s="45">
        <f>SUM(F107,F108,)</f>
        <v>0</v>
      </c>
      <c r="G106" s="48">
        <f>F106</f>
        <v>0</v>
      </c>
    </row>
    <row r="107" spans="2:7" s="32" customFormat="1" x14ac:dyDescent="0.2">
      <c r="B107" s="49" t="s">
        <v>16</v>
      </c>
      <c r="C107" s="50"/>
      <c r="D107" s="50"/>
      <c r="E107" s="51"/>
      <c r="F107" s="19">
        <v>0</v>
      </c>
      <c r="G107" s="52">
        <f>F107</f>
        <v>0</v>
      </c>
    </row>
    <row r="108" spans="2:7" s="32" customFormat="1" x14ac:dyDescent="0.2">
      <c r="B108" s="49" t="s">
        <v>17</v>
      </c>
      <c r="C108" s="50"/>
      <c r="D108" s="50"/>
      <c r="E108" s="51"/>
      <c r="F108" s="19">
        <v>0</v>
      </c>
      <c r="G108" s="52">
        <f>F108</f>
        <v>0</v>
      </c>
    </row>
    <row r="109" spans="2:7" s="32" customFormat="1" x14ac:dyDescent="0.2">
      <c r="B109" s="53"/>
      <c r="C109" s="19"/>
      <c r="D109" s="19"/>
      <c r="E109" s="27"/>
      <c r="F109" s="19"/>
      <c r="G109" s="52"/>
    </row>
    <row r="110" spans="2:7" s="32" customFormat="1" x14ac:dyDescent="0.2">
      <c r="B110" s="44" t="s">
        <v>18</v>
      </c>
      <c r="C110" s="45">
        <f>SUM(C94)</f>
        <v>10381660</v>
      </c>
      <c r="D110" s="45">
        <f>SUM(D99)</f>
        <v>0</v>
      </c>
      <c r="E110" s="54">
        <f>E99</f>
        <v>0</v>
      </c>
      <c r="F110" s="45">
        <f>SUM(F106)</f>
        <v>0</v>
      </c>
      <c r="G110" s="48">
        <f>SUM(C110:F110)</f>
        <v>10381660</v>
      </c>
    </row>
    <row r="111" spans="2:7" s="32" customFormat="1" x14ac:dyDescent="0.2">
      <c r="B111" s="53"/>
      <c r="C111" s="45"/>
      <c r="D111" s="19"/>
      <c r="E111" s="27"/>
      <c r="F111" s="19"/>
      <c r="G111" s="52"/>
    </row>
    <row r="112" spans="2:7" s="32" customFormat="1" ht="24" x14ac:dyDescent="0.2">
      <c r="B112" s="44" t="s">
        <v>22</v>
      </c>
      <c r="C112" s="45">
        <f>SUM(C113:C115)</f>
        <v>0</v>
      </c>
      <c r="D112" s="46"/>
      <c r="E112" s="47"/>
      <c r="F112" s="46"/>
      <c r="G112" s="48">
        <f>C112</f>
        <v>0</v>
      </c>
    </row>
    <row r="113" spans="2:7" s="32" customFormat="1" x14ac:dyDescent="0.2">
      <c r="B113" s="49" t="s">
        <v>8</v>
      </c>
      <c r="C113" s="19">
        <v>0</v>
      </c>
      <c r="D113" s="50"/>
      <c r="E113" s="51"/>
      <c r="F113" s="50"/>
      <c r="G113" s="52">
        <f>C113</f>
        <v>0</v>
      </c>
    </row>
    <row r="114" spans="2:7" s="32" customFormat="1" x14ac:dyDescent="0.2">
      <c r="B114" s="49" t="s">
        <v>9</v>
      </c>
      <c r="C114" s="19">
        <v>0</v>
      </c>
      <c r="D114" s="50"/>
      <c r="E114" s="51"/>
      <c r="F114" s="50"/>
      <c r="G114" s="52">
        <f>C114</f>
        <v>0</v>
      </c>
    </row>
    <row r="115" spans="2:7" s="32" customFormat="1" x14ac:dyDescent="0.2">
      <c r="B115" s="49" t="s">
        <v>10</v>
      </c>
      <c r="C115" s="19">
        <v>0</v>
      </c>
      <c r="D115" s="50"/>
      <c r="E115" s="51"/>
      <c r="F115" s="50"/>
      <c r="G115" s="52">
        <f>C115</f>
        <v>0</v>
      </c>
    </row>
    <row r="116" spans="2:7" s="32" customFormat="1" x14ac:dyDescent="0.2">
      <c r="B116" s="53"/>
      <c r="C116" s="19"/>
      <c r="D116" s="19"/>
      <c r="E116" s="27"/>
      <c r="F116" s="19"/>
      <c r="G116" s="52"/>
    </row>
    <row r="117" spans="2:7" s="32" customFormat="1" ht="24" x14ac:dyDescent="0.2">
      <c r="B117" s="44" t="s">
        <v>23</v>
      </c>
      <c r="C117" s="46"/>
      <c r="D117" s="45">
        <f>D119</f>
        <v>0</v>
      </c>
      <c r="E117" s="54">
        <f>SUM(E118:E122)</f>
        <v>0</v>
      </c>
      <c r="F117" s="46"/>
      <c r="G117" s="48">
        <f>SUM(D117:E117)</f>
        <v>0</v>
      </c>
    </row>
    <row r="118" spans="2:7" s="32" customFormat="1" x14ac:dyDescent="0.2">
      <c r="B118" s="49" t="s">
        <v>11</v>
      </c>
      <c r="C118" s="50"/>
      <c r="D118" s="50"/>
      <c r="E118" s="27">
        <v>0</v>
      </c>
      <c r="F118" s="50"/>
      <c r="G118" s="52">
        <f>SUM(E118)</f>
        <v>0</v>
      </c>
    </row>
    <row r="119" spans="2:7" s="32" customFormat="1" x14ac:dyDescent="0.2">
      <c r="B119" s="49" t="s">
        <v>12</v>
      </c>
      <c r="C119" s="50"/>
      <c r="D119" s="35">
        <v>0</v>
      </c>
      <c r="E119" s="27">
        <v>0</v>
      </c>
      <c r="F119" s="50"/>
      <c r="G119" s="52">
        <f>SUM(D119:E119)</f>
        <v>0</v>
      </c>
    </row>
    <row r="120" spans="2:7" s="32" customFormat="1" x14ac:dyDescent="0.2">
      <c r="B120" s="49" t="s">
        <v>13</v>
      </c>
      <c r="C120" s="50"/>
      <c r="D120" s="50"/>
      <c r="E120" s="27">
        <v>0</v>
      </c>
      <c r="F120" s="50"/>
      <c r="G120" s="52">
        <f>E120</f>
        <v>0</v>
      </c>
    </row>
    <row r="121" spans="2:7" s="32" customFormat="1" x14ac:dyDescent="0.2">
      <c r="B121" s="49" t="s">
        <v>14</v>
      </c>
      <c r="C121" s="50"/>
      <c r="D121" s="50"/>
      <c r="E121" s="27">
        <v>0</v>
      </c>
      <c r="F121" s="50"/>
      <c r="G121" s="52">
        <f>E121</f>
        <v>0</v>
      </c>
    </row>
    <row r="122" spans="2:7" s="32" customFormat="1" x14ac:dyDescent="0.2">
      <c r="B122" s="49" t="s">
        <v>15</v>
      </c>
      <c r="C122" s="50"/>
      <c r="D122" s="50"/>
      <c r="E122" s="27">
        <v>0</v>
      </c>
      <c r="F122" s="50"/>
      <c r="G122" s="52">
        <f>E122</f>
        <v>0</v>
      </c>
    </row>
    <row r="123" spans="2:7" s="32" customFormat="1" x14ac:dyDescent="0.2">
      <c r="B123" s="49"/>
      <c r="C123" s="19"/>
      <c r="D123" s="19"/>
      <c r="E123" s="27"/>
      <c r="F123" s="19"/>
      <c r="G123" s="52"/>
    </row>
    <row r="124" spans="2:7" s="32" customFormat="1" ht="36" x14ac:dyDescent="0.2">
      <c r="B124" s="44" t="s">
        <v>24</v>
      </c>
      <c r="C124" s="50"/>
      <c r="D124" s="50"/>
      <c r="E124" s="51"/>
      <c r="F124" s="45">
        <f>SUM(F125:F126)</f>
        <v>0</v>
      </c>
      <c r="G124" s="48">
        <f>F124</f>
        <v>0</v>
      </c>
    </row>
    <row r="125" spans="2:7" s="32" customFormat="1" x14ac:dyDescent="0.2">
      <c r="B125" s="49" t="s">
        <v>16</v>
      </c>
      <c r="C125" s="50"/>
      <c r="D125" s="50"/>
      <c r="E125" s="51"/>
      <c r="F125" s="19">
        <v>0</v>
      </c>
      <c r="G125" s="52">
        <f>F125</f>
        <v>0</v>
      </c>
    </row>
    <row r="126" spans="2:7" s="32" customFormat="1" x14ac:dyDescent="0.2">
      <c r="B126" s="49" t="s">
        <v>17</v>
      </c>
      <c r="C126" s="50"/>
      <c r="D126" s="50"/>
      <c r="E126" s="51"/>
      <c r="F126" s="19">
        <v>0</v>
      </c>
      <c r="G126" s="52">
        <f>F126</f>
        <v>0</v>
      </c>
    </row>
    <row r="127" spans="2:7" s="32" customFormat="1" x14ac:dyDescent="0.2">
      <c r="B127" s="53"/>
      <c r="C127" s="19"/>
      <c r="D127" s="19"/>
      <c r="E127" s="27"/>
      <c r="F127" s="19"/>
      <c r="G127" s="52"/>
    </row>
    <row r="128" spans="2:7" s="32" customFormat="1" ht="15" thickBot="1" x14ac:dyDescent="0.25">
      <c r="B128" s="55" t="s">
        <v>25</v>
      </c>
      <c r="C128" s="56">
        <f>SUM(C110,C112)</f>
        <v>10381660</v>
      </c>
      <c r="D128" s="56">
        <f>SUM(D110,D117)</f>
        <v>0</v>
      </c>
      <c r="E128" s="57">
        <f>SUM(E117,E110)</f>
        <v>0</v>
      </c>
      <c r="F128" s="56">
        <f>SUM(F124,F110)</f>
        <v>0</v>
      </c>
      <c r="G128" s="58">
        <f>SUM(C128:F128)</f>
        <v>10381660</v>
      </c>
    </row>
    <row r="129" spans="3:5" s="32" customFormat="1" x14ac:dyDescent="0.2"/>
    <row r="130" spans="3:5" s="32" customFormat="1" ht="88.5" customHeight="1" x14ac:dyDescent="0.2"/>
    <row r="131" spans="3:5" s="32" customFormat="1" x14ac:dyDescent="0.2">
      <c r="C131" s="59" t="s">
        <v>27</v>
      </c>
      <c r="E131" s="59" t="s">
        <v>28</v>
      </c>
    </row>
    <row r="132" spans="3:5" s="32" customFormat="1" x14ac:dyDescent="0.2">
      <c r="C132" s="60" t="s">
        <v>29</v>
      </c>
      <c r="E132" s="60" t="s">
        <v>30</v>
      </c>
    </row>
    <row r="133" spans="3:5" s="32" customFormat="1" x14ac:dyDescent="0.2"/>
    <row r="134" spans="3:5" s="32" customFormat="1" x14ac:dyDescent="0.2"/>
    <row r="135" spans="3:5" s="32" customFormat="1" x14ac:dyDescent="0.2"/>
    <row r="136" spans="3:5" s="32" customFormat="1" x14ac:dyDescent="0.2"/>
    <row r="137" spans="3:5" s="32" customFormat="1" x14ac:dyDescent="0.2"/>
    <row r="138" spans="3:5" s="32" customFormat="1" x14ac:dyDescent="0.2"/>
    <row r="139" spans="3:5" s="32" customFormat="1" x14ac:dyDescent="0.2"/>
    <row r="140" spans="3:5" s="32" customFormat="1" x14ac:dyDescent="0.2"/>
    <row r="141" spans="3:5" s="32" customFormat="1" x14ac:dyDescent="0.2"/>
    <row r="142" spans="3:5" s="32" customFormat="1" x14ac:dyDescent="0.2"/>
    <row r="143" spans="3:5" s="32" customFormat="1" x14ac:dyDescent="0.2"/>
    <row r="144" spans="3:5" s="32" customFormat="1" x14ac:dyDescent="0.2"/>
    <row r="145" s="32" customFormat="1" x14ac:dyDescent="0.2"/>
    <row r="146" s="32" customFormat="1" x14ac:dyDescent="0.2"/>
    <row r="147" s="32" customFormat="1" x14ac:dyDescent="0.2"/>
    <row r="148" s="32" customFormat="1" x14ac:dyDescent="0.2"/>
    <row r="149" s="32" customFormat="1" x14ac:dyDescent="0.2"/>
    <row r="150" s="32" customFormat="1" x14ac:dyDescent="0.2"/>
    <row r="151" s="32" customFormat="1" x14ac:dyDescent="0.2"/>
    <row r="152" s="32" customFormat="1" x14ac:dyDescent="0.2"/>
    <row r="153" s="32" customFormat="1" x14ac:dyDescent="0.2"/>
    <row r="154" s="32" customFormat="1" x14ac:dyDescent="0.2"/>
    <row r="155" s="32" customFormat="1" x14ac:dyDescent="0.2"/>
    <row r="156" s="32" customFormat="1" x14ac:dyDescent="0.2"/>
    <row r="157" s="32" customFormat="1" x14ac:dyDescent="0.2"/>
    <row r="158" s="32" customFormat="1" x14ac:dyDescent="0.2"/>
    <row r="159" s="32" customFormat="1" x14ac:dyDescent="0.2"/>
    <row r="160" s="32" customFormat="1" x14ac:dyDescent="0.2"/>
    <row r="161" s="32" customFormat="1" x14ac:dyDescent="0.2"/>
    <row r="162" s="32" customFormat="1" x14ac:dyDescent="0.2"/>
    <row r="163" s="32" customFormat="1" x14ac:dyDescent="0.2"/>
    <row r="164" s="32" customFormat="1" x14ac:dyDescent="0.2"/>
    <row r="165" s="32" customFormat="1" x14ac:dyDescent="0.2"/>
    <row r="166" s="32" customFormat="1" x14ac:dyDescent="0.2"/>
    <row r="167" s="32" customFormat="1" x14ac:dyDescent="0.2"/>
    <row r="168" s="32" customFormat="1" x14ac:dyDescent="0.2"/>
    <row r="169" s="32" customFormat="1" x14ac:dyDescent="0.2"/>
    <row r="170" s="32" customFormat="1" x14ac:dyDescent="0.2"/>
    <row r="171" s="32" customFormat="1" x14ac:dyDescent="0.2"/>
    <row r="172" s="32" customFormat="1" x14ac:dyDescent="0.2"/>
    <row r="173" s="32" customFormat="1" x14ac:dyDescent="0.2"/>
    <row r="174" s="32" customFormat="1" x14ac:dyDescent="0.2"/>
    <row r="175" s="32" customFormat="1" x14ac:dyDescent="0.2"/>
    <row r="176" s="32" customFormat="1" x14ac:dyDescent="0.2"/>
    <row r="177" s="32" customFormat="1" x14ac:dyDescent="0.2"/>
    <row r="178" s="32" customFormat="1" x14ac:dyDescent="0.2"/>
    <row r="179" s="32" customFormat="1" x14ac:dyDescent="0.2"/>
    <row r="180" s="32" customFormat="1" x14ac:dyDescent="0.2"/>
    <row r="181" s="32" customFormat="1" x14ac:dyDescent="0.2"/>
    <row r="182" s="32" customFormat="1" x14ac:dyDescent="0.2"/>
    <row r="183" s="32" customFormat="1" x14ac:dyDescent="0.2"/>
    <row r="184" s="32" customFormat="1" x14ac:dyDescent="0.2"/>
    <row r="185" s="32" customFormat="1" x14ac:dyDescent="0.2"/>
    <row r="186" s="32" customFormat="1" x14ac:dyDescent="0.2"/>
    <row r="187" s="32" customFormat="1" x14ac:dyDescent="0.2"/>
    <row r="188" s="32" customFormat="1" x14ac:dyDescent="0.2"/>
    <row r="189" s="32" customFormat="1" x14ac:dyDescent="0.2"/>
    <row r="190" s="32" customFormat="1" x14ac:dyDescent="0.2"/>
    <row r="191" s="32" customFormat="1" x14ac:dyDescent="0.2"/>
    <row r="192" s="32" customFormat="1" x14ac:dyDescent="0.2"/>
    <row r="193" s="32" customFormat="1" x14ac:dyDescent="0.2"/>
    <row r="194" s="32" customFormat="1" x14ac:dyDescent="0.2"/>
    <row r="195" s="32" customFormat="1" x14ac:dyDescent="0.2"/>
    <row r="196" s="32" customFormat="1" x14ac:dyDescent="0.2"/>
    <row r="197" s="32" customFormat="1" x14ac:dyDescent="0.2"/>
    <row r="198" s="32" customFormat="1" x14ac:dyDescent="0.2"/>
    <row r="199" s="32" customFormat="1" x14ac:dyDescent="0.2"/>
    <row r="200" s="32" customFormat="1" x14ac:dyDescent="0.2"/>
    <row r="201" s="32" customFormat="1" x14ac:dyDescent="0.2"/>
    <row r="202" s="32" customFormat="1" x14ac:dyDescent="0.2"/>
    <row r="203" s="32" customFormat="1" x14ac:dyDescent="0.2"/>
    <row r="204" s="32" customFormat="1" x14ac:dyDescent="0.2"/>
    <row r="205" s="32" customFormat="1" x14ac:dyDescent="0.2"/>
    <row r="206" s="32" customFormat="1" x14ac:dyDescent="0.2"/>
    <row r="207" s="32" customFormat="1" x14ac:dyDescent="0.2"/>
    <row r="208" s="32" customFormat="1" x14ac:dyDescent="0.2"/>
    <row r="209" s="32" customFormat="1" x14ac:dyDescent="0.2"/>
    <row r="210" s="32" customFormat="1" x14ac:dyDescent="0.2"/>
    <row r="211" s="32" customFormat="1" x14ac:dyDescent="0.2"/>
    <row r="212" s="32" customFormat="1" x14ac:dyDescent="0.2"/>
    <row r="213" s="32" customFormat="1" x14ac:dyDescent="0.2"/>
    <row r="214" s="32" customFormat="1" x14ac:dyDescent="0.2"/>
    <row r="215" s="32" customFormat="1" x14ac:dyDescent="0.2"/>
    <row r="216" s="32" customFormat="1" x14ac:dyDescent="0.2"/>
    <row r="217" s="32" customFormat="1" x14ac:dyDescent="0.2"/>
    <row r="218" s="32" customFormat="1" x14ac:dyDescent="0.2"/>
    <row r="219" s="32" customFormat="1" x14ac:dyDescent="0.2"/>
    <row r="220" s="32" customFormat="1" x14ac:dyDescent="0.2"/>
    <row r="221" s="32" customFormat="1" x14ac:dyDescent="0.2"/>
    <row r="222" s="32" customFormat="1" x14ac:dyDescent="0.2"/>
    <row r="223" s="32" customFormat="1" x14ac:dyDescent="0.2"/>
    <row r="224" s="32" customFormat="1" x14ac:dyDescent="0.2"/>
    <row r="225" s="32" customFormat="1" x14ac:dyDescent="0.2"/>
    <row r="226" s="32" customFormat="1" x14ac:dyDescent="0.2"/>
    <row r="227" s="32" customFormat="1" x14ac:dyDescent="0.2"/>
    <row r="228" s="32" customFormat="1" x14ac:dyDescent="0.2"/>
    <row r="229" s="32" customFormat="1" x14ac:dyDescent="0.2"/>
    <row r="230" s="32" customFormat="1" x14ac:dyDescent="0.2"/>
    <row r="231" s="32" customFormat="1" x14ac:dyDescent="0.2"/>
    <row r="232" s="32" customFormat="1" x14ac:dyDescent="0.2"/>
    <row r="233" s="32" customFormat="1" x14ac:dyDescent="0.2"/>
    <row r="234" s="32" customFormat="1" x14ac:dyDescent="0.2"/>
    <row r="235" s="32" customFormat="1" x14ac:dyDescent="0.2"/>
    <row r="236" s="32" customFormat="1" x14ac:dyDescent="0.2"/>
    <row r="237" s="32" customFormat="1" x14ac:dyDescent="0.2"/>
    <row r="238" s="32" customFormat="1" x14ac:dyDescent="0.2"/>
    <row r="239" s="32" customFormat="1" x14ac:dyDescent="0.2"/>
    <row r="240" s="32" customFormat="1" x14ac:dyDescent="0.2"/>
    <row r="241" s="32" customFormat="1" x14ac:dyDescent="0.2"/>
    <row r="242" s="32" customFormat="1" x14ac:dyDescent="0.2"/>
    <row r="243" s="32" customFormat="1" x14ac:dyDescent="0.2"/>
    <row r="244" s="32" customFormat="1" x14ac:dyDescent="0.2"/>
    <row r="245" s="32" customFormat="1" x14ac:dyDescent="0.2"/>
    <row r="246" s="32" customFormat="1" x14ac:dyDescent="0.2"/>
    <row r="247" s="32" customFormat="1" x14ac:dyDescent="0.2"/>
    <row r="248" s="32" customFormat="1" x14ac:dyDescent="0.2"/>
    <row r="249" s="32" customFormat="1" x14ac:dyDescent="0.2"/>
    <row r="250" s="32" customFormat="1" x14ac:dyDescent="0.2"/>
    <row r="251" s="32" customFormat="1" x14ac:dyDescent="0.2"/>
    <row r="252" s="32" customFormat="1" x14ac:dyDescent="0.2"/>
    <row r="253" s="32" customFormat="1" x14ac:dyDescent="0.2"/>
    <row r="254" s="32" customFormat="1" x14ac:dyDescent="0.2"/>
    <row r="255" s="32" customFormat="1" x14ac:dyDescent="0.2"/>
    <row r="256" s="32" customFormat="1" x14ac:dyDescent="0.2"/>
    <row r="257" s="32" customFormat="1" x14ac:dyDescent="0.2"/>
    <row r="258" s="32" customFormat="1" x14ac:dyDescent="0.2"/>
    <row r="259" s="32" customFormat="1" x14ac:dyDescent="0.2"/>
    <row r="260" s="32" customFormat="1" x14ac:dyDescent="0.2"/>
    <row r="261" s="32" customFormat="1" x14ac:dyDescent="0.2"/>
    <row r="262" s="32" customFormat="1" x14ac:dyDescent="0.2"/>
    <row r="263" s="32" customFormat="1" x14ac:dyDescent="0.2"/>
    <row r="264" s="32" customFormat="1" x14ac:dyDescent="0.2"/>
    <row r="265" s="32" customFormat="1" x14ac:dyDescent="0.2"/>
    <row r="266" s="32" customFormat="1" x14ac:dyDescent="0.2"/>
    <row r="267" s="32" customFormat="1" x14ac:dyDescent="0.2"/>
    <row r="268" s="32" customFormat="1" x14ac:dyDescent="0.2"/>
    <row r="269" s="32" customFormat="1" x14ac:dyDescent="0.2"/>
    <row r="270" s="32" customFormat="1" x14ac:dyDescent="0.2"/>
    <row r="271" s="32" customFormat="1" x14ac:dyDescent="0.2"/>
    <row r="272" s="32" customFormat="1" x14ac:dyDescent="0.2"/>
    <row r="273" s="32" customFormat="1" x14ac:dyDescent="0.2"/>
    <row r="274" s="32" customFormat="1" x14ac:dyDescent="0.2"/>
    <row r="275" s="32" customFormat="1" x14ac:dyDescent="0.2"/>
    <row r="276" s="32" customFormat="1" x14ac:dyDescent="0.2"/>
    <row r="277" s="32" customFormat="1" x14ac:dyDescent="0.2"/>
    <row r="278" s="32" customFormat="1" x14ac:dyDescent="0.2"/>
    <row r="279" s="32" customFormat="1" x14ac:dyDescent="0.2"/>
    <row r="280" s="32" customFormat="1" x14ac:dyDescent="0.2"/>
    <row r="281" s="32" customFormat="1" x14ac:dyDescent="0.2"/>
    <row r="282" s="32" customFormat="1" x14ac:dyDescent="0.2"/>
    <row r="283" s="32" customFormat="1" x14ac:dyDescent="0.2"/>
    <row r="284" s="32" customFormat="1" x14ac:dyDescent="0.2"/>
    <row r="285" s="32" customFormat="1" x14ac:dyDescent="0.2"/>
    <row r="286" s="32" customFormat="1" x14ac:dyDescent="0.2"/>
    <row r="287" s="32" customFormat="1" x14ac:dyDescent="0.2"/>
    <row r="288" s="32" customFormat="1" x14ac:dyDescent="0.2"/>
    <row r="289" s="32" customFormat="1" x14ac:dyDescent="0.2"/>
    <row r="290" s="32" customFormat="1" x14ac:dyDescent="0.2"/>
    <row r="291" s="32" customFormat="1" x14ac:dyDescent="0.2"/>
    <row r="292" s="32" customFormat="1" x14ac:dyDescent="0.2"/>
    <row r="293" s="32" customFormat="1" x14ac:dyDescent="0.2"/>
    <row r="294" s="32" customFormat="1" x14ac:dyDescent="0.2"/>
    <row r="295" s="32" customFormat="1" x14ac:dyDescent="0.2"/>
    <row r="296" s="32" customFormat="1" x14ac:dyDescent="0.2"/>
    <row r="297" s="32" customFormat="1" x14ac:dyDescent="0.2"/>
    <row r="298" s="32" customFormat="1" x14ac:dyDescent="0.2"/>
    <row r="299" s="32" customFormat="1" x14ac:dyDescent="0.2"/>
    <row r="300" s="32" customFormat="1" x14ac:dyDescent="0.2"/>
    <row r="301" s="32" customFormat="1" x14ac:dyDescent="0.2"/>
    <row r="302" s="32" customFormat="1" x14ac:dyDescent="0.2"/>
    <row r="303" s="32" customFormat="1" x14ac:dyDescent="0.2"/>
    <row r="304" s="32" customFormat="1" x14ac:dyDescent="0.2"/>
    <row r="305" s="32" customFormat="1" x14ac:dyDescent="0.2"/>
    <row r="306" s="32" customFormat="1" x14ac:dyDescent="0.2"/>
    <row r="307" s="32" customFormat="1" x14ac:dyDescent="0.2"/>
    <row r="308" s="32" customFormat="1" x14ac:dyDescent="0.2"/>
    <row r="309" s="32" customFormat="1" x14ac:dyDescent="0.2"/>
    <row r="310" s="32" customFormat="1" x14ac:dyDescent="0.2"/>
    <row r="311" s="32" customFormat="1" x14ac:dyDescent="0.2"/>
    <row r="312" s="32" customFormat="1" x14ac:dyDescent="0.2"/>
    <row r="313" s="32" customFormat="1" x14ac:dyDescent="0.2"/>
    <row r="314" s="32" customFormat="1" x14ac:dyDescent="0.2"/>
    <row r="315" s="32" customFormat="1" x14ac:dyDescent="0.2"/>
    <row r="316" s="32" customFormat="1" x14ac:dyDescent="0.2"/>
    <row r="317" s="32" customFormat="1" x14ac:dyDescent="0.2"/>
    <row r="318" s="32" customFormat="1" x14ac:dyDescent="0.2"/>
    <row r="319" s="32" customFormat="1" x14ac:dyDescent="0.2"/>
    <row r="320" s="32" customFormat="1" x14ac:dyDescent="0.2"/>
    <row r="321" s="32" customFormat="1" x14ac:dyDescent="0.2"/>
    <row r="322" s="32" customFormat="1" x14ac:dyDescent="0.2"/>
    <row r="323" s="32" customFormat="1" x14ac:dyDescent="0.2"/>
    <row r="324" s="32" customFormat="1" x14ac:dyDescent="0.2"/>
    <row r="325" s="32" customFormat="1" x14ac:dyDescent="0.2"/>
    <row r="326" s="32" customFormat="1" x14ac:dyDescent="0.2"/>
    <row r="327" s="32" customFormat="1" x14ac:dyDescent="0.2"/>
    <row r="328" s="32" customFormat="1" x14ac:dyDescent="0.2"/>
    <row r="329" s="32" customFormat="1" x14ac:dyDescent="0.2"/>
    <row r="330" s="32" customFormat="1" x14ac:dyDescent="0.2"/>
    <row r="331" s="32" customFormat="1" x14ac:dyDescent="0.2"/>
    <row r="332" s="32" customFormat="1" x14ac:dyDescent="0.2"/>
    <row r="333" s="32" customFormat="1" x14ac:dyDescent="0.2"/>
    <row r="334" s="32" customFormat="1" x14ac:dyDescent="0.2"/>
    <row r="335" s="32" customFormat="1" x14ac:dyDescent="0.2"/>
    <row r="336" s="32" customFormat="1" x14ac:dyDescent="0.2"/>
    <row r="337" s="32" customFormat="1" x14ac:dyDescent="0.2"/>
    <row r="338" s="32" customFormat="1" x14ac:dyDescent="0.2"/>
    <row r="339" s="32" customFormat="1" x14ac:dyDescent="0.2"/>
    <row r="340" s="32" customFormat="1" x14ac:dyDescent="0.2"/>
    <row r="341" s="32" customFormat="1" x14ac:dyDescent="0.2"/>
    <row r="342" s="32" customFormat="1" x14ac:dyDescent="0.2"/>
    <row r="343" s="32" customFormat="1" x14ac:dyDescent="0.2"/>
    <row r="344" s="32" customFormat="1" x14ac:dyDescent="0.2"/>
    <row r="345" s="32" customFormat="1" x14ac:dyDescent="0.2"/>
    <row r="346" s="32" customFormat="1" x14ac:dyDescent="0.2"/>
    <row r="347" s="32" customFormat="1" x14ac:dyDescent="0.2"/>
    <row r="348" s="32" customFormat="1" x14ac:dyDescent="0.2"/>
    <row r="349" s="32" customFormat="1" x14ac:dyDescent="0.2"/>
    <row r="350" s="32" customFormat="1" x14ac:dyDescent="0.2"/>
    <row r="351" s="32" customFormat="1" x14ac:dyDescent="0.2"/>
    <row r="352" s="32" customFormat="1" x14ac:dyDescent="0.2"/>
    <row r="353" s="32" customFormat="1" x14ac:dyDescent="0.2"/>
    <row r="354" s="32" customFormat="1" x14ac:dyDescent="0.2"/>
    <row r="355" s="32" customFormat="1" x14ac:dyDescent="0.2"/>
    <row r="356" s="32" customFormat="1" x14ac:dyDescent="0.2"/>
    <row r="357" s="32" customFormat="1" x14ac:dyDescent="0.2"/>
    <row r="358" s="32" customFormat="1" x14ac:dyDescent="0.2"/>
    <row r="359" s="32" customFormat="1" x14ac:dyDescent="0.2"/>
    <row r="360" s="32" customFormat="1" x14ac:dyDescent="0.2"/>
    <row r="361" s="32" customFormat="1" x14ac:dyDescent="0.2"/>
    <row r="362" s="32" customFormat="1" x14ac:dyDescent="0.2"/>
    <row r="363" s="32" customFormat="1" x14ac:dyDescent="0.2"/>
    <row r="364" s="32" customFormat="1" x14ac:dyDescent="0.2"/>
    <row r="365" s="32" customFormat="1" x14ac:dyDescent="0.2"/>
    <row r="366" s="32" customFormat="1" x14ac:dyDescent="0.2"/>
    <row r="367" s="32" customFormat="1" x14ac:dyDescent="0.2"/>
    <row r="368" s="32" customFormat="1" x14ac:dyDescent="0.2"/>
    <row r="369" s="32" customFormat="1" x14ac:dyDescent="0.2"/>
    <row r="370" s="32" customFormat="1" x14ac:dyDescent="0.2"/>
    <row r="371" s="32" customFormat="1" x14ac:dyDescent="0.2"/>
    <row r="372" s="32" customFormat="1" x14ac:dyDescent="0.2"/>
    <row r="373" s="32" customFormat="1" x14ac:dyDescent="0.2"/>
    <row r="374" s="32" customFormat="1" x14ac:dyDescent="0.2"/>
    <row r="375" s="32" customFormat="1" x14ac:dyDescent="0.2"/>
    <row r="376" s="32" customFormat="1" x14ac:dyDescent="0.2"/>
    <row r="377" s="32" customFormat="1" x14ac:dyDescent="0.2"/>
    <row r="378" s="32" customFormat="1" x14ac:dyDescent="0.2"/>
    <row r="379" s="32" customFormat="1" x14ac:dyDescent="0.2"/>
    <row r="380" s="32" customFormat="1" x14ac:dyDescent="0.2"/>
    <row r="381" s="32" customFormat="1" x14ac:dyDescent="0.2"/>
    <row r="382" s="32" customFormat="1" x14ac:dyDescent="0.2"/>
    <row r="383" s="32" customFormat="1" x14ac:dyDescent="0.2"/>
    <row r="384" s="32" customFormat="1" x14ac:dyDescent="0.2"/>
    <row r="385" s="32" customFormat="1" x14ac:dyDescent="0.2"/>
    <row r="386" s="32" customFormat="1" x14ac:dyDescent="0.2"/>
    <row r="387" s="32" customFormat="1" x14ac:dyDescent="0.2"/>
    <row r="388" s="32" customFormat="1" x14ac:dyDescent="0.2"/>
    <row r="389" s="32" customFormat="1" x14ac:dyDescent="0.2"/>
    <row r="390" s="32" customFormat="1" x14ac:dyDescent="0.2"/>
    <row r="391" s="32" customFormat="1" x14ac:dyDescent="0.2"/>
    <row r="392" s="32" customFormat="1" x14ac:dyDescent="0.2"/>
    <row r="393" s="32" customFormat="1" x14ac:dyDescent="0.2"/>
    <row r="394" s="32" customFormat="1" x14ac:dyDescent="0.2"/>
    <row r="395" s="32" customFormat="1" x14ac:dyDescent="0.2"/>
    <row r="396" s="32" customFormat="1" x14ac:dyDescent="0.2"/>
    <row r="397" s="32" customFormat="1" x14ac:dyDescent="0.2"/>
    <row r="398" s="32" customFormat="1" x14ac:dyDescent="0.2"/>
    <row r="399" s="32" customFormat="1" x14ac:dyDescent="0.2"/>
    <row r="400" s="32" customFormat="1" x14ac:dyDescent="0.2"/>
    <row r="401" s="32" customFormat="1" x14ac:dyDescent="0.2"/>
    <row r="402" s="32" customFormat="1" x14ac:dyDescent="0.2"/>
    <row r="403" s="32" customFormat="1" x14ac:dyDescent="0.2"/>
    <row r="404" s="32" customFormat="1" x14ac:dyDescent="0.2"/>
    <row r="405" s="32" customFormat="1" x14ac:dyDescent="0.2"/>
    <row r="406" s="32" customFormat="1" x14ac:dyDescent="0.2"/>
    <row r="407" s="32" customFormat="1" x14ac:dyDescent="0.2"/>
    <row r="408" s="32" customFormat="1" x14ac:dyDescent="0.2"/>
    <row r="409" s="32" customFormat="1" x14ac:dyDescent="0.2"/>
    <row r="410" s="32" customFormat="1" x14ac:dyDescent="0.2"/>
    <row r="411" s="32" customFormat="1" x14ac:dyDescent="0.2"/>
    <row r="412" s="32" customFormat="1" x14ac:dyDescent="0.2"/>
    <row r="413" s="32" customFormat="1" x14ac:dyDescent="0.2"/>
    <row r="414" s="32" customFormat="1" x14ac:dyDescent="0.2"/>
    <row r="415" s="32" customFormat="1" x14ac:dyDescent="0.2"/>
    <row r="416" s="32" customFormat="1" x14ac:dyDescent="0.2"/>
    <row r="417" s="32" customFormat="1" x14ac:dyDescent="0.2"/>
    <row r="418" s="32" customFormat="1" x14ac:dyDescent="0.2"/>
    <row r="419" s="32" customFormat="1" x14ac:dyDescent="0.2"/>
    <row r="420" s="32" customFormat="1" x14ac:dyDescent="0.2"/>
    <row r="421" s="32" customFormat="1" x14ac:dyDescent="0.2"/>
    <row r="422" s="32" customFormat="1" x14ac:dyDescent="0.2"/>
    <row r="423" s="32" customFormat="1" x14ac:dyDescent="0.2"/>
    <row r="424" s="32" customFormat="1" x14ac:dyDescent="0.2"/>
    <row r="425" s="32" customFormat="1" x14ac:dyDescent="0.2"/>
    <row r="426" s="32" customFormat="1" x14ac:dyDescent="0.2"/>
    <row r="427" s="32" customFormat="1" x14ac:dyDescent="0.2"/>
    <row r="428" s="32" customFormat="1" x14ac:dyDescent="0.2"/>
    <row r="429" s="32" customFormat="1" x14ac:dyDescent="0.2"/>
    <row r="430" s="32" customFormat="1" x14ac:dyDescent="0.2"/>
    <row r="431" s="32" customFormat="1" x14ac:dyDescent="0.2"/>
    <row r="432" s="32" customFormat="1" x14ac:dyDescent="0.2"/>
    <row r="433" s="32" customFormat="1" x14ac:dyDescent="0.2"/>
    <row r="434" s="32" customFormat="1" x14ac:dyDescent="0.2"/>
    <row r="435" s="32" customFormat="1" x14ac:dyDescent="0.2"/>
    <row r="436" s="32" customFormat="1" x14ac:dyDescent="0.2"/>
    <row r="437" s="32" customFormat="1" x14ac:dyDescent="0.2"/>
    <row r="438" s="32" customFormat="1" x14ac:dyDescent="0.2"/>
    <row r="439" s="32" customFormat="1" x14ac:dyDescent="0.2"/>
    <row r="440" s="32" customFormat="1" x14ac:dyDescent="0.2"/>
    <row r="441" s="32" customFormat="1" x14ac:dyDescent="0.2"/>
    <row r="442" s="32" customFormat="1" x14ac:dyDescent="0.2"/>
    <row r="443" s="32" customFormat="1" x14ac:dyDescent="0.2"/>
    <row r="444" s="32" customFormat="1" x14ac:dyDescent="0.2"/>
    <row r="445" s="32" customFormat="1" x14ac:dyDescent="0.2"/>
    <row r="446" s="32" customFormat="1" x14ac:dyDescent="0.2"/>
    <row r="447" s="32" customFormat="1" x14ac:dyDescent="0.2"/>
    <row r="448" s="32" customFormat="1" x14ac:dyDescent="0.2"/>
    <row r="449" s="32" customFormat="1" x14ac:dyDescent="0.2"/>
    <row r="450" s="32" customFormat="1" x14ac:dyDescent="0.2"/>
    <row r="451" s="32" customFormat="1" x14ac:dyDescent="0.2"/>
    <row r="452" s="32" customFormat="1" x14ac:dyDescent="0.2"/>
    <row r="453" s="32" customFormat="1" x14ac:dyDescent="0.2"/>
    <row r="454" s="32" customFormat="1" x14ac:dyDescent="0.2"/>
    <row r="455" s="32" customFormat="1" x14ac:dyDescent="0.2"/>
    <row r="456" s="32" customFormat="1" x14ac:dyDescent="0.2"/>
    <row r="457" s="32" customFormat="1" x14ac:dyDescent="0.2"/>
    <row r="458" s="32" customFormat="1" x14ac:dyDescent="0.2"/>
    <row r="459" s="32" customFormat="1" x14ac:dyDescent="0.2"/>
    <row r="460" s="32" customFormat="1" x14ac:dyDescent="0.2"/>
    <row r="461" s="32" customFormat="1" x14ac:dyDescent="0.2"/>
    <row r="462" s="32" customFormat="1" x14ac:dyDescent="0.2"/>
    <row r="463" s="32" customFormat="1" x14ac:dyDescent="0.2"/>
    <row r="464" s="32" customFormat="1" x14ac:dyDescent="0.2"/>
    <row r="465" s="32" customFormat="1" x14ac:dyDescent="0.2"/>
    <row r="466" s="32" customFormat="1" x14ac:dyDescent="0.2"/>
    <row r="467" s="32" customFormat="1" x14ac:dyDescent="0.2"/>
    <row r="468" s="32" customFormat="1" x14ac:dyDescent="0.2"/>
    <row r="469" s="32" customFormat="1" x14ac:dyDescent="0.2"/>
    <row r="470" s="32" customFormat="1" x14ac:dyDescent="0.2"/>
    <row r="471" s="32" customFormat="1" x14ac:dyDescent="0.2"/>
    <row r="472" s="32" customFormat="1" x14ac:dyDescent="0.2"/>
    <row r="473" s="32" customFormat="1" x14ac:dyDescent="0.2"/>
    <row r="474" s="32" customFormat="1" x14ac:dyDescent="0.2"/>
    <row r="475" s="32" customFormat="1" x14ac:dyDescent="0.2"/>
    <row r="476" s="32" customFormat="1" x14ac:dyDescent="0.2"/>
    <row r="477" s="32" customFormat="1" x14ac:dyDescent="0.2"/>
    <row r="478" s="32" customFormat="1" x14ac:dyDescent="0.2"/>
    <row r="479" s="32" customFormat="1" x14ac:dyDescent="0.2"/>
    <row r="480" s="32" customFormat="1" x14ac:dyDescent="0.2"/>
    <row r="481" s="32" customFormat="1" x14ac:dyDescent="0.2"/>
    <row r="482" s="32" customFormat="1" x14ac:dyDescent="0.2"/>
    <row r="483" s="32" customFormat="1" x14ac:dyDescent="0.2"/>
    <row r="484" s="32" customFormat="1" x14ac:dyDescent="0.2"/>
    <row r="485" s="32" customFormat="1" x14ac:dyDescent="0.2"/>
    <row r="486" s="32" customFormat="1" x14ac:dyDescent="0.2"/>
    <row r="487" s="32" customFormat="1" x14ac:dyDescent="0.2"/>
    <row r="488" s="32" customFormat="1" x14ac:dyDescent="0.2"/>
    <row r="489" s="32" customFormat="1" x14ac:dyDescent="0.2"/>
    <row r="490" s="32" customFormat="1" x14ac:dyDescent="0.2"/>
    <row r="491" s="32" customFormat="1" x14ac:dyDescent="0.2"/>
    <row r="492" s="32" customFormat="1" x14ac:dyDescent="0.2"/>
    <row r="493" s="32" customFormat="1" x14ac:dyDescent="0.2"/>
    <row r="494" s="32" customFormat="1" x14ac:dyDescent="0.2"/>
    <row r="495" s="32" customFormat="1" x14ac:dyDescent="0.2"/>
    <row r="496" s="32" customFormat="1" x14ac:dyDescent="0.2"/>
    <row r="497" s="32" customFormat="1" x14ac:dyDescent="0.2"/>
    <row r="498" s="32" customFormat="1" x14ac:dyDescent="0.2"/>
    <row r="499" s="32" customFormat="1" x14ac:dyDescent="0.2"/>
    <row r="500" s="32" customFormat="1" x14ac:dyDescent="0.2"/>
    <row r="501" s="32" customFormat="1" x14ac:dyDescent="0.2"/>
    <row r="502" s="32" customFormat="1" x14ac:dyDescent="0.2"/>
    <row r="503" s="32" customFormat="1" x14ac:dyDescent="0.2"/>
    <row r="504" s="32" customFormat="1" x14ac:dyDescent="0.2"/>
    <row r="505" s="32" customFormat="1" x14ac:dyDescent="0.2"/>
    <row r="506" s="32" customFormat="1" x14ac:dyDescent="0.2"/>
    <row r="507" s="32" customFormat="1" x14ac:dyDescent="0.2"/>
    <row r="508" s="32" customFormat="1" x14ac:dyDescent="0.2"/>
    <row r="509" s="32" customFormat="1" x14ac:dyDescent="0.2"/>
    <row r="510" s="32" customFormat="1" x14ac:dyDescent="0.2"/>
    <row r="511" s="32" customFormat="1" x14ac:dyDescent="0.2"/>
    <row r="512" s="32" customFormat="1" x14ac:dyDescent="0.2"/>
    <row r="513" s="32" customFormat="1" x14ac:dyDescent="0.2"/>
    <row r="514" s="32" customFormat="1" x14ac:dyDescent="0.2"/>
    <row r="515" s="32" customFormat="1" x14ac:dyDescent="0.2"/>
    <row r="516" s="32" customFormat="1" x14ac:dyDescent="0.2"/>
    <row r="517" s="32" customFormat="1" x14ac:dyDescent="0.2"/>
    <row r="518" s="32" customFormat="1" x14ac:dyDescent="0.2"/>
    <row r="519" s="32" customFormat="1" x14ac:dyDescent="0.2"/>
    <row r="520" s="32" customFormat="1" x14ac:dyDescent="0.2"/>
    <row r="521" s="32" customFormat="1" x14ac:dyDescent="0.2"/>
    <row r="522" s="32" customFormat="1" x14ac:dyDescent="0.2"/>
    <row r="523" s="32" customFormat="1" x14ac:dyDescent="0.2"/>
    <row r="524" s="32" customFormat="1" x14ac:dyDescent="0.2"/>
    <row r="525" s="32" customFormat="1" x14ac:dyDescent="0.2"/>
    <row r="526" s="32" customFormat="1" x14ac:dyDescent="0.2"/>
    <row r="527" s="32" customFormat="1" x14ac:dyDescent="0.2"/>
    <row r="528" s="32" customFormat="1" x14ac:dyDescent="0.2"/>
    <row r="529" s="32" customFormat="1" x14ac:dyDescent="0.2"/>
    <row r="530" s="32" customFormat="1" x14ac:dyDescent="0.2"/>
    <row r="531" s="32" customFormat="1" x14ac:dyDescent="0.2"/>
    <row r="532" s="32" customFormat="1" x14ac:dyDescent="0.2"/>
    <row r="533" s="32" customFormat="1" x14ac:dyDescent="0.2"/>
    <row r="534" s="32" customFormat="1" x14ac:dyDescent="0.2"/>
    <row r="535" s="32" customFormat="1" x14ac:dyDescent="0.2"/>
    <row r="536" s="32" customFormat="1" x14ac:dyDescent="0.2"/>
    <row r="537" s="32" customFormat="1" x14ac:dyDescent="0.2"/>
    <row r="538" s="32" customFormat="1" x14ac:dyDescent="0.2"/>
    <row r="539" s="32" customFormat="1" x14ac:dyDescent="0.2"/>
    <row r="540" s="32" customFormat="1" x14ac:dyDescent="0.2"/>
    <row r="541" s="32" customFormat="1" x14ac:dyDescent="0.2"/>
    <row r="542" s="32" customFormat="1" x14ac:dyDescent="0.2"/>
    <row r="543" s="32" customFormat="1" x14ac:dyDescent="0.2"/>
    <row r="544" s="32" customFormat="1" x14ac:dyDescent="0.2"/>
    <row r="545" s="32" customFormat="1" x14ac:dyDescent="0.2"/>
    <row r="546" s="32" customFormat="1" x14ac:dyDescent="0.2"/>
    <row r="547" s="32" customFormat="1" x14ac:dyDescent="0.2"/>
    <row r="548" s="32" customFormat="1" x14ac:dyDescent="0.2"/>
    <row r="549" s="32" customFormat="1" x14ac:dyDescent="0.2"/>
    <row r="550" s="32" customFormat="1" x14ac:dyDescent="0.2"/>
    <row r="551" s="32" customFormat="1" x14ac:dyDescent="0.2"/>
    <row r="552" s="32" customFormat="1" x14ac:dyDescent="0.2"/>
    <row r="553" s="32" customFormat="1" x14ac:dyDescent="0.2"/>
    <row r="554" s="32" customFormat="1" x14ac:dyDescent="0.2"/>
    <row r="555" s="32" customFormat="1" x14ac:dyDescent="0.2"/>
    <row r="556" s="32" customFormat="1" x14ac:dyDescent="0.2"/>
    <row r="557" s="32" customFormat="1" x14ac:dyDescent="0.2"/>
    <row r="558" s="32" customFormat="1" x14ac:dyDescent="0.2"/>
    <row r="559" s="32" customFormat="1" x14ac:dyDescent="0.2"/>
    <row r="560" s="32" customFormat="1" x14ac:dyDescent="0.2"/>
    <row r="561" s="32" customFormat="1" x14ac:dyDescent="0.2"/>
    <row r="562" s="32" customFormat="1" x14ac:dyDescent="0.2"/>
    <row r="563" s="32" customFormat="1" x14ac:dyDescent="0.2"/>
    <row r="564" s="32" customFormat="1" x14ac:dyDescent="0.2"/>
    <row r="565" s="32" customFormat="1" x14ac:dyDescent="0.2"/>
    <row r="566" s="32" customFormat="1" x14ac:dyDescent="0.2"/>
    <row r="567" s="32" customFormat="1" x14ac:dyDescent="0.2"/>
    <row r="568" s="32" customFormat="1" x14ac:dyDescent="0.2"/>
    <row r="569" s="32" customFormat="1" x14ac:dyDescent="0.2"/>
    <row r="570" s="32" customFormat="1" x14ac:dyDescent="0.2"/>
    <row r="571" s="32" customFormat="1" x14ac:dyDescent="0.2"/>
    <row r="572" s="32" customFormat="1" x14ac:dyDescent="0.2"/>
    <row r="573" s="32" customFormat="1" x14ac:dyDescent="0.2"/>
    <row r="574" s="32" customFormat="1" x14ac:dyDescent="0.2"/>
    <row r="575" s="32" customFormat="1" x14ac:dyDescent="0.2"/>
    <row r="576" s="32" customFormat="1" x14ac:dyDescent="0.2"/>
    <row r="577" s="32" customFormat="1" x14ac:dyDescent="0.2"/>
    <row r="578" s="32" customFormat="1" x14ac:dyDescent="0.2"/>
    <row r="579" s="32" customFormat="1" x14ac:dyDescent="0.2"/>
    <row r="580" s="32" customFormat="1" x14ac:dyDescent="0.2"/>
    <row r="581" s="32" customFormat="1" x14ac:dyDescent="0.2"/>
    <row r="582" s="32" customFormat="1" x14ac:dyDescent="0.2"/>
    <row r="583" s="32" customFormat="1" x14ac:dyDescent="0.2"/>
    <row r="584" s="32" customFormat="1" x14ac:dyDescent="0.2"/>
    <row r="585" s="32" customFormat="1" x14ac:dyDescent="0.2"/>
    <row r="586" s="32" customFormat="1" x14ac:dyDescent="0.2"/>
    <row r="587" s="32" customFormat="1" x14ac:dyDescent="0.2"/>
    <row r="588" s="32" customFormat="1" x14ac:dyDescent="0.2"/>
    <row r="589" s="32" customFormat="1" x14ac:dyDescent="0.2"/>
    <row r="590" s="32" customFormat="1" x14ac:dyDescent="0.2"/>
    <row r="591" s="32" customFormat="1" x14ac:dyDescent="0.2"/>
    <row r="592" s="32" customFormat="1" x14ac:dyDescent="0.2"/>
    <row r="593" s="32" customFormat="1" x14ac:dyDescent="0.2"/>
    <row r="594" s="32" customFormat="1" x14ac:dyDescent="0.2"/>
    <row r="595" s="32" customFormat="1" x14ac:dyDescent="0.2"/>
    <row r="596" s="32" customFormat="1" x14ac:dyDescent="0.2"/>
    <row r="597" s="32" customFormat="1" x14ac:dyDescent="0.2"/>
    <row r="598" s="32" customFormat="1" x14ac:dyDescent="0.2"/>
    <row r="599" s="32" customFormat="1" x14ac:dyDescent="0.2"/>
    <row r="600" s="32" customFormat="1" x14ac:dyDescent="0.2"/>
    <row r="601" s="32" customFormat="1" x14ac:dyDescent="0.2"/>
    <row r="602" s="32" customFormat="1" x14ac:dyDescent="0.2"/>
    <row r="603" s="32" customFormat="1" x14ac:dyDescent="0.2"/>
    <row r="604" s="32" customFormat="1" x14ac:dyDescent="0.2"/>
    <row r="605" s="32" customFormat="1" x14ac:dyDescent="0.2"/>
    <row r="606" s="32" customFormat="1" x14ac:dyDescent="0.2"/>
    <row r="607" s="32" customFormat="1" x14ac:dyDescent="0.2"/>
    <row r="608" s="32" customFormat="1" x14ac:dyDescent="0.2"/>
    <row r="609" s="32" customFormat="1" x14ac:dyDescent="0.2"/>
    <row r="610" s="32" customFormat="1" x14ac:dyDescent="0.2"/>
    <row r="611" s="32" customFormat="1" x14ac:dyDescent="0.2"/>
    <row r="612" s="32" customFormat="1" x14ac:dyDescent="0.2"/>
    <row r="613" s="32" customFormat="1" x14ac:dyDescent="0.2"/>
    <row r="614" s="32" customFormat="1" x14ac:dyDescent="0.2"/>
    <row r="615" s="32" customFormat="1" x14ac:dyDescent="0.2"/>
    <row r="616" s="32" customFormat="1" x14ac:dyDescent="0.2"/>
    <row r="617" s="32" customFormat="1" x14ac:dyDescent="0.2"/>
    <row r="618" s="32" customFormat="1" x14ac:dyDescent="0.2"/>
    <row r="619" s="32" customFormat="1" x14ac:dyDescent="0.2"/>
    <row r="620" s="32" customFormat="1" x14ac:dyDescent="0.2"/>
    <row r="621" s="32" customFormat="1" x14ac:dyDescent="0.2"/>
    <row r="622" s="32" customFormat="1" x14ac:dyDescent="0.2"/>
    <row r="623" s="32" customFormat="1" x14ac:dyDescent="0.2"/>
    <row r="624" s="32" customFormat="1" x14ac:dyDescent="0.2"/>
    <row r="625" s="32" customFormat="1" x14ac:dyDescent="0.2"/>
    <row r="626" s="32" customFormat="1" x14ac:dyDescent="0.2"/>
    <row r="627" s="32" customFormat="1" x14ac:dyDescent="0.2"/>
    <row r="628" s="32" customFormat="1" x14ac:dyDescent="0.2"/>
    <row r="629" s="32" customFormat="1" x14ac:dyDescent="0.2"/>
    <row r="630" s="32" customFormat="1" x14ac:dyDescent="0.2"/>
    <row r="631" s="32" customFormat="1" x14ac:dyDescent="0.2"/>
    <row r="632" s="32" customFormat="1" x14ac:dyDescent="0.2"/>
    <row r="633" s="32" customFormat="1" x14ac:dyDescent="0.2"/>
    <row r="634" s="32" customFormat="1" x14ac:dyDescent="0.2"/>
    <row r="635" s="32" customFormat="1" x14ac:dyDescent="0.2"/>
    <row r="636" s="32" customFormat="1" x14ac:dyDescent="0.2"/>
    <row r="637" s="32" customFormat="1" x14ac:dyDescent="0.2"/>
    <row r="638" s="32" customFormat="1" x14ac:dyDescent="0.2"/>
    <row r="639" s="32" customFormat="1" x14ac:dyDescent="0.2"/>
    <row r="640" s="32" customFormat="1" x14ac:dyDescent="0.2"/>
    <row r="641" s="32" customFormat="1" x14ac:dyDescent="0.2"/>
    <row r="642" s="32" customFormat="1" x14ac:dyDescent="0.2"/>
    <row r="643" s="32" customFormat="1" x14ac:dyDescent="0.2"/>
    <row r="644" s="32" customFormat="1" x14ac:dyDescent="0.2"/>
    <row r="645" s="32" customFormat="1" x14ac:dyDescent="0.2"/>
    <row r="646" s="32" customFormat="1" x14ac:dyDescent="0.2"/>
    <row r="647" s="32" customFormat="1" x14ac:dyDescent="0.2"/>
    <row r="648" s="32" customFormat="1" x14ac:dyDescent="0.2"/>
    <row r="649" s="32" customFormat="1" x14ac:dyDescent="0.2"/>
    <row r="650" s="32" customFormat="1" x14ac:dyDescent="0.2"/>
    <row r="651" s="32" customFormat="1" x14ac:dyDescent="0.2"/>
    <row r="652" s="32" customFormat="1" x14ac:dyDescent="0.2"/>
    <row r="653" s="32" customFormat="1" x14ac:dyDescent="0.2"/>
    <row r="654" s="32" customFormat="1" x14ac:dyDescent="0.2"/>
    <row r="655" s="32" customFormat="1" x14ac:dyDescent="0.2"/>
    <row r="656" s="32" customFormat="1" x14ac:dyDescent="0.2"/>
    <row r="657" s="32" customFormat="1" x14ac:dyDescent="0.2"/>
    <row r="658" s="32" customFormat="1" x14ac:dyDescent="0.2"/>
    <row r="659" s="32" customFormat="1" x14ac:dyDescent="0.2"/>
    <row r="660" s="32" customFormat="1" x14ac:dyDescent="0.2"/>
    <row r="661" s="32" customFormat="1" x14ac:dyDescent="0.2"/>
    <row r="662" s="32" customFormat="1" x14ac:dyDescent="0.2"/>
    <row r="663" s="32" customFormat="1" x14ac:dyDescent="0.2"/>
    <row r="664" s="32" customFormat="1" x14ac:dyDescent="0.2"/>
    <row r="665" s="32" customFormat="1" x14ac:dyDescent="0.2"/>
    <row r="666" s="32" customFormat="1" x14ac:dyDescent="0.2"/>
    <row r="667" s="32" customFormat="1" x14ac:dyDescent="0.2"/>
    <row r="668" s="32" customFormat="1" x14ac:dyDescent="0.2"/>
    <row r="669" s="32" customFormat="1" x14ac:dyDescent="0.2"/>
    <row r="670" s="32" customFormat="1" x14ac:dyDescent="0.2"/>
    <row r="671" s="32" customFormat="1" x14ac:dyDescent="0.2"/>
    <row r="672" s="32" customFormat="1" x14ac:dyDescent="0.2"/>
    <row r="673" s="32" customFormat="1" x14ac:dyDescent="0.2"/>
    <row r="674" s="32" customFormat="1" x14ac:dyDescent="0.2"/>
    <row r="675" s="32" customFormat="1" x14ac:dyDescent="0.2"/>
    <row r="676" s="32" customFormat="1" x14ac:dyDescent="0.2"/>
    <row r="677" s="32" customFormat="1" x14ac:dyDescent="0.2"/>
    <row r="678" s="32" customFormat="1" x14ac:dyDescent="0.2"/>
    <row r="679" s="32" customFormat="1" x14ac:dyDescent="0.2"/>
    <row r="680" s="32" customFormat="1" x14ac:dyDescent="0.2"/>
    <row r="681" s="32" customFormat="1" x14ac:dyDescent="0.2"/>
    <row r="682" s="32" customFormat="1" x14ac:dyDescent="0.2"/>
    <row r="683" s="32" customFormat="1" x14ac:dyDescent="0.2"/>
    <row r="684" s="32" customFormat="1" x14ac:dyDescent="0.2"/>
    <row r="685" s="32" customFormat="1" x14ac:dyDescent="0.2"/>
    <row r="686" s="32" customFormat="1" x14ac:dyDescent="0.2"/>
    <row r="687" s="32" customFormat="1" x14ac:dyDescent="0.2"/>
    <row r="688" s="32" customFormat="1" x14ac:dyDescent="0.2"/>
    <row r="689" s="32" customFormat="1" x14ac:dyDescent="0.2"/>
    <row r="690" s="32" customFormat="1" x14ac:dyDescent="0.2"/>
    <row r="691" s="32" customFormat="1" x14ac:dyDescent="0.2"/>
    <row r="692" s="32" customFormat="1" x14ac:dyDescent="0.2"/>
    <row r="693" s="32" customFormat="1" x14ac:dyDescent="0.2"/>
    <row r="694" s="32" customFormat="1" x14ac:dyDescent="0.2"/>
    <row r="695" s="32" customFormat="1" x14ac:dyDescent="0.2"/>
    <row r="696" s="32" customFormat="1" x14ac:dyDescent="0.2"/>
    <row r="697" s="32" customFormat="1" x14ac:dyDescent="0.2"/>
    <row r="698" s="32" customFormat="1" x14ac:dyDescent="0.2"/>
    <row r="699" s="32" customFormat="1" x14ac:dyDescent="0.2"/>
    <row r="700" s="32" customFormat="1" x14ac:dyDescent="0.2"/>
    <row r="701" s="32" customFormat="1" x14ac:dyDescent="0.2"/>
    <row r="702" s="32" customFormat="1" x14ac:dyDescent="0.2"/>
    <row r="703" s="32" customFormat="1" x14ac:dyDescent="0.2"/>
    <row r="704" s="32" customFormat="1" x14ac:dyDescent="0.2"/>
    <row r="705" s="32" customFormat="1" x14ac:dyDescent="0.2"/>
    <row r="706" s="32" customFormat="1" x14ac:dyDescent="0.2"/>
    <row r="707" s="32" customFormat="1" x14ac:dyDescent="0.2"/>
    <row r="708" s="32" customFormat="1" x14ac:dyDescent="0.2"/>
    <row r="709" s="32" customFormat="1" x14ac:dyDescent="0.2"/>
    <row r="710" s="32" customFormat="1" x14ac:dyDescent="0.2"/>
    <row r="711" s="32" customFormat="1" x14ac:dyDescent="0.2"/>
    <row r="712" s="32" customFormat="1" x14ac:dyDescent="0.2"/>
    <row r="713" s="32" customFormat="1" x14ac:dyDescent="0.2"/>
    <row r="714" s="32" customFormat="1" x14ac:dyDescent="0.2"/>
    <row r="715" s="32" customFormat="1" x14ac:dyDescent="0.2"/>
    <row r="716" s="32" customFormat="1" x14ac:dyDescent="0.2"/>
    <row r="717" s="32" customFormat="1" x14ac:dyDescent="0.2"/>
    <row r="718" s="32" customFormat="1" x14ac:dyDescent="0.2"/>
    <row r="719" s="32" customFormat="1" x14ac:dyDescent="0.2"/>
    <row r="720" s="32" customFormat="1" x14ac:dyDescent="0.2"/>
    <row r="721" s="32" customFormat="1" x14ac:dyDescent="0.2"/>
    <row r="722" s="32" customFormat="1" x14ac:dyDescent="0.2"/>
    <row r="723" s="32" customFormat="1" x14ac:dyDescent="0.2"/>
    <row r="724" s="32" customFormat="1" x14ac:dyDescent="0.2"/>
    <row r="725" s="32" customFormat="1" x14ac:dyDescent="0.2"/>
    <row r="726" s="32" customFormat="1" x14ac:dyDescent="0.2"/>
    <row r="727" s="32" customFormat="1" x14ac:dyDescent="0.2"/>
    <row r="728" s="32" customFormat="1" x14ac:dyDescent="0.2"/>
    <row r="729" s="32" customFormat="1" x14ac:dyDescent="0.2"/>
    <row r="730" s="32" customFormat="1" x14ac:dyDescent="0.2"/>
    <row r="731" s="32" customFormat="1" x14ac:dyDescent="0.2"/>
    <row r="732" s="32" customFormat="1" x14ac:dyDescent="0.2"/>
    <row r="733" s="32" customFormat="1" x14ac:dyDescent="0.2"/>
    <row r="734" s="32" customFormat="1" x14ac:dyDescent="0.2"/>
    <row r="735" s="32" customFormat="1" x14ac:dyDescent="0.2"/>
    <row r="736" s="32" customFormat="1" x14ac:dyDescent="0.2"/>
    <row r="737" s="32" customFormat="1" x14ac:dyDescent="0.2"/>
    <row r="738" s="32" customFormat="1" x14ac:dyDescent="0.2"/>
    <row r="739" s="32" customFormat="1" x14ac:dyDescent="0.2"/>
    <row r="740" s="32" customFormat="1" x14ac:dyDescent="0.2"/>
    <row r="741" s="32" customFormat="1" x14ac:dyDescent="0.2"/>
    <row r="742" s="32" customFormat="1" x14ac:dyDescent="0.2"/>
    <row r="743" s="32" customFormat="1" x14ac:dyDescent="0.2"/>
    <row r="744" s="32" customFormat="1" x14ac:dyDescent="0.2"/>
    <row r="745" s="32" customFormat="1" x14ac:dyDescent="0.2"/>
    <row r="746" s="32" customFormat="1" x14ac:dyDescent="0.2"/>
    <row r="747" s="32" customFormat="1" x14ac:dyDescent="0.2"/>
    <row r="748" s="32" customFormat="1" x14ac:dyDescent="0.2"/>
    <row r="749" s="32" customFormat="1" x14ac:dyDescent="0.2"/>
    <row r="750" s="32" customFormat="1" x14ac:dyDescent="0.2"/>
    <row r="751" s="32" customFormat="1" x14ac:dyDescent="0.2"/>
    <row r="752" s="32" customFormat="1" x14ac:dyDescent="0.2"/>
    <row r="753" s="32" customFormat="1" x14ac:dyDescent="0.2"/>
    <row r="754" s="32" customFormat="1" x14ac:dyDescent="0.2"/>
    <row r="755" s="32" customFormat="1" x14ac:dyDescent="0.2"/>
    <row r="756" s="32" customFormat="1" x14ac:dyDescent="0.2"/>
    <row r="757" s="32" customFormat="1" x14ac:dyDescent="0.2"/>
    <row r="758" s="32" customFormat="1" x14ac:dyDescent="0.2"/>
    <row r="759" s="32" customFormat="1" x14ac:dyDescent="0.2"/>
    <row r="760" s="32" customFormat="1" x14ac:dyDescent="0.2"/>
    <row r="761" s="32" customFormat="1" x14ac:dyDescent="0.2"/>
    <row r="762" s="32" customFormat="1" x14ac:dyDescent="0.2"/>
    <row r="763" s="32" customFormat="1" x14ac:dyDescent="0.2"/>
    <row r="764" s="32" customFormat="1" x14ac:dyDescent="0.2"/>
    <row r="765" s="32" customFormat="1" x14ac:dyDescent="0.2"/>
    <row r="766" s="32" customFormat="1" x14ac:dyDescent="0.2"/>
    <row r="767" s="32" customFormat="1" x14ac:dyDescent="0.2"/>
    <row r="768" s="32" customFormat="1" x14ac:dyDescent="0.2"/>
    <row r="769" s="32" customFormat="1" x14ac:dyDescent="0.2"/>
    <row r="770" s="32" customFormat="1" x14ac:dyDescent="0.2"/>
    <row r="771" s="32" customFormat="1" x14ac:dyDescent="0.2"/>
    <row r="772" s="32" customFormat="1" x14ac:dyDescent="0.2"/>
    <row r="773" s="32" customFormat="1" x14ac:dyDescent="0.2"/>
    <row r="774" s="32" customFormat="1" x14ac:dyDescent="0.2"/>
    <row r="775" s="32" customFormat="1" x14ac:dyDescent="0.2"/>
    <row r="776" s="32" customFormat="1" x14ac:dyDescent="0.2"/>
    <row r="777" s="32" customFormat="1" x14ac:dyDescent="0.2"/>
    <row r="778" s="32" customFormat="1" x14ac:dyDescent="0.2"/>
    <row r="779" s="32" customFormat="1" x14ac:dyDescent="0.2"/>
    <row r="780" s="32" customFormat="1" x14ac:dyDescent="0.2"/>
    <row r="781" s="32" customFormat="1" x14ac:dyDescent="0.2"/>
    <row r="782" s="32" customFormat="1" x14ac:dyDescent="0.2"/>
    <row r="783" s="32" customFormat="1" x14ac:dyDescent="0.2"/>
    <row r="784" s="32" customFormat="1" x14ac:dyDescent="0.2"/>
    <row r="785" s="32" customFormat="1" x14ac:dyDescent="0.2"/>
    <row r="786" s="32" customFormat="1" x14ac:dyDescent="0.2"/>
    <row r="787" s="32" customFormat="1" x14ac:dyDescent="0.2"/>
    <row r="788" s="32" customFormat="1" x14ac:dyDescent="0.2"/>
    <row r="789" s="32" customFormat="1" x14ac:dyDescent="0.2"/>
    <row r="790" s="32" customFormat="1" x14ac:dyDescent="0.2"/>
    <row r="791" s="32" customFormat="1" x14ac:dyDescent="0.2"/>
    <row r="792" s="32" customFormat="1" x14ac:dyDescent="0.2"/>
    <row r="793" s="32" customFormat="1" x14ac:dyDescent="0.2"/>
    <row r="794" s="32" customFormat="1" x14ac:dyDescent="0.2"/>
    <row r="795" s="32" customFormat="1" x14ac:dyDescent="0.2"/>
    <row r="796" s="32" customFormat="1" x14ac:dyDescent="0.2"/>
    <row r="797" s="32" customFormat="1" x14ac:dyDescent="0.2"/>
    <row r="798" s="32" customFormat="1" x14ac:dyDescent="0.2"/>
    <row r="799" s="32" customFormat="1" x14ac:dyDescent="0.2"/>
    <row r="800" s="32" customFormat="1" x14ac:dyDescent="0.2"/>
    <row r="801" s="32" customFormat="1" x14ac:dyDescent="0.2"/>
    <row r="802" s="32" customFormat="1" x14ac:dyDescent="0.2"/>
    <row r="803" s="32" customFormat="1" x14ac:dyDescent="0.2"/>
    <row r="804" s="32" customFormat="1" x14ac:dyDescent="0.2"/>
    <row r="805" s="32" customFormat="1" x14ac:dyDescent="0.2"/>
    <row r="806" s="32" customFormat="1" x14ac:dyDescent="0.2"/>
    <row r="807" s="32" customFormat="1" x14ac:dyDescent="0.2"/>
    <row r="808" s="32" customFormat="1" x14ac:dyDescent="0.2"/>
    <row r="809" s="32" customFormat="1" x14ac:dyDescent="0.2"/>
    <row r="810" s="32" customFormat="1" x14ac:dyDescent="0.2"/>
    <row r="811" s="32" customFormat="1" x14ac:dyDescent="0.2"/>
    <row r="812" s="32" customFormat="1" x14ac:dyDescent="0.2"/>
    <row r="813" s="32" customFormat="1" x14ac:dyDescent="0.2"/>
    <row r="814" s="32" customFormat="1" x14ac:dyDescent="0.2"/>
    <row r="815" s="32" customFormat="1" x14ac:dyDescent="0.2"/>
    <row r="816" s="32" customFormat="1" x14ac:dyDescent="0.2"/>
    <row r="817" s="32" customFormat="1" x14ac:dyDescent="0.2"/>
    <row r="818" s="32" customFormat="1" x14ac:dyDescent="0.2"/>
    <row r="819" s="32" customFormat="1" x14ac:dyDescent="0.2"/>
    <row r="820" s="32" customFormat="1" x14ac:dyDescent="0.2"/>
    <row r="821" s="32" customFormat="1" x14ac:dyDescent="0.2"/>
    <row r="822" s="32" customFormat="1" x14ac:dyDescent="0.2"/>
    <row r="823" s="32" customFormat="1" x14ac:dyDescent="0.2"/>
    <row r="824" s="32" customFormat="1" x14ac:dyDescent="0.2"/>
    <row r="825" s="32" customFormat="1" x14ac:dyDescent="0.2"/>
    <row r="826" s="32" customFormat="1" x14ac:dyDescent="0.2"/>
    <row r="827" s="32" customFormat="1" x14ac:dyDescent="0.2"/>
    <row r="828" s="32" customFormat="1" x14ac:dyDescent="0.2"/>
    <row r="829" s="32" customFormat="1" x14ac:dyDescent="0.2"/>
    <row r="830" s="32" customFormat="1" x14ac:dyDescent="0.2"/>
    <row r="831" s="32" customFormat="1" x14ac:dyDescent="0.2"/>
    <row r="832" s="32" customFormat="1" x14ac:dyDescent="0.2"/>
    <row r="833" s="32" customFormat="1" x14ac:dyDescent="0.2"/>
    <row r="834" s="32" customFormat="1" x14ac:dyDescent="0.2"/>
    <row r="835" s="32" customFormat="1" x14ac:dyDescent="0.2"/>
    <row r="836" s="32" customFormat="1" x14ac:dyDescent="0.2"/>
    <row r="837" s="32" customFormat="1" x14ac:dyDescent="0.2"/>
    <row r="838" s="32" customFormat="1" x14ac:dyDescent="0.2"/>
    <row r="839" s="32" customFormat="1" x14ac:dyDescent="0.2"/>
    <row r="840" s="32" customFormat="1" x14ac:dyDescent="0.2"/>
    <row r="841" s="32" customFormat="1" x14ac:dyDescent="0.2"/>
    <row r="842" s="32" customFormat="1" x14ac:dyDescent="0.2"/>
    <row r="843" s="32" customFormat="1" x14ac:dyDescent="0.2"/>
    <row r="844" s="32" customFormat="1" x14ac:dyDescent="0.2"/>
    <row r="845" s="32" customFormat="1" x14ac:dyDescent="0.2"/>
    <row r="846" s="32" customFormat="1" x14ac:dyDescent="0.2"/>
    <row r="847" s="32" customFormat="1" x14ac:dyDescent="0.2"/>
    <row r="848" s="32" customFormat="1" x14ac:dyDescent="0.2"/>
    <row r="849" s="32" customFormat="1" x14ac:dyDescent="0.2"/>
    <row r="850" s="32" customFormat="1" x14ac:dyDescent="0.2"/>
    <row r="851" s="32" customFormat="1" x14ac:dyDescent="0.2"/>
    <row r="852" s="32" customFormat="1" x14ac:dyDescent="0.2"/>
    <row r="853" s="32" customFormat="1" x14ac:dyDescent="0.2"/>
    <row r="854" s="32" customFormat="1" x14ac:dyDescent="0.2"/>
    <row r="855" s="32" customFormat="1" x14ac:dyDescent="0.2"/>
    <row r="856" s="32" customFormat="1" x14ac:dyDescent="0.2"/>
    <row r="857" s="32" customFormat="1" x14ac:dyDescent="0.2"/>
    <row r="858" s="32" customFormat="1" x14ac:dyDescent="0.2"/>
    <row r="859" s="32" customFormat="1" x14ac:dyDescent="0.2"/>
    <row r="860" s="32" customFormat="1" x14ac:dyDescent="0.2"/>
    <row r="861" s="32" customFormat="1" x14ac:dyDescent="0.2"/>
    <row r="862" s="32" customFormat="1" x14ac:dyDescent="0.2"/>
    <row r="863" s="32" customFormat="1" x14ac:dyDescent="0.2"/>
    <row r="864" s="32" customFormat="1" x14ac:dyDescent="0.2"/>
    <row r="865" s="32" customFormat="1" x14ac:dyDescent="0.2"/>
    <row r="866" s="32" customFormat="1" x14ac:dyDescent="0.2"/>
    <row r="867" s="32" customFormat="1" x14ac:dyDescent="0.2"/>
    <row r="868" s="32" customFormat="1" x14ac:dyDescent="0.2"/>
    <row r="869" s="32" customFormat="1" x14ac:dyDescent="0.2"/>
    <row r="870" s="32" customFormat="1" x14ac:dyDescent="0.2"/>
    <row r="871" s="32" customFormat="1" x14ac:dyDescent="0.2"/>
    <row r="872" s="32" customFormat="1" x14ac:dyDescent="0.2"/>
    <row r="873" s="32" customFormat="1" x14ac:dyDescent="0.2"/>
    <row r="874" s="32" customFormat="1" x14ac:dyDescent="0.2"/>
    <row r="875" s="32" customFormat="1" x14ac:dyDescent="0.2"/>
    <row r="876" s="32" customFormat="1" x14ac:dyDescent="0.2"/>
    <row r="877" s="32" customFormat="1" x14ac:dyDescent="0.2"/>
    <row r="878" s="32" customFormat="1" x14ac:dyDescent="0.2"/>
    <row r="879" s="32" customFormat="1" x14ac:dyDescent="0.2"/>
    <row r="880" s="32" customFormat="1" x14ac:dyDescent="0.2"/>
    <row r="881" s="32" customFormat="1" x14ac:dyDescent="0.2"/>
    <row r="882" s="32" customFormat="1" x14ac:dyDescent="0.2"/>
    <row r="883" s="32" customFormat="1" x14ac:dyDescent="0.2"/>
    <row r="884" s="32" customFormat="1" x14ac:dyDescent="0.2"/>
    <row r="885" s="32" customFormat="1" x14ac:dyDescent="0.2"/>
    <row r="886" s="32" customFormat="1" x14ac:dyDescent="0.2"/>
    <row r="887" s="32" customFormat="1" x14ac:dyDescent="0.2"/>
    <row r="888" s="32" customFormat="1" x14ac:dyDescent="0.2"/>
    <row r="889" s="32" customFormat="1" x14ac:dyDescent="0.2"/>
    <row r="890" s="32" customFormat="1" x14ac:dyDescent="0.2"/>
    <row r="891" s="32" customFormat="1" x14ac:dyDescent="0.2"/>
    <row r="892" s="32" customFormat="1" x14ac:dyDescent="0.2"/>
    <row r="893" s="32" customFormat="1" x14ac:dyDescent="0.2"/>
    <row r="894" s="32" customFormat="1" x14ac:dyDescent="0.2"/>
    <row r="895" s="32" customFormat="1" x14ac:dyDescent="0.2"/>
    <row r="896" s="32" customFormat="1" x14ac:dyDescent="0.2"/>
    <row r="897" s="32" customFormat="1" x14ac:dyDescent="0.2"/>
    <row r="898" s="32" customFormat="1" x14ac:dyDescent="0.2"/>
    <row r="899" s="32" customFormat="1" x14ac:dyDescent="0.2"/>
    <row r="900" s="32" customFormat="1" x14ac:dyDescent="0.2"/>
    <row r="901" s="32" customFormat="1" x14ac:dyDescent="0.2"/>
    <row r="902" s="32" customFormat="1" x14ac:dyDescent="0.2"/>
    <row r="903" s="32" customFormat="1" x14ac:dyDescent="0.2"/>
    <row r="904" s="32" customFormat="1" x14ac:dyDescent="0.2"/>
    <row r="905" s="32" customFormat="1" x14ac:dyDescent="0.2"/>
    <row r="906" s="32" customFormat="1" x14ac:dyDescent="0.2"/>
    <row r="907" s="32" customFormat="1" x14ac:dyDescent="0.2"/>
    <row r="908" s="32" customFormat="1" x14ac:dyDescent="0.2"/>
    <row r="909" s="32" customFormat="1" x14ac:dyDescent="0.2"/>
    <row r="910" s="32" customFormat="1" x14ac:dyDescent="0.2"/>
    <row r="911" s="32" customFormat="1" x14ac:dyDescent="0.2"/>
    <row r="912" s="32" customFormat="1" x14ac:dyDescent="0.2"/>
    <row r="913" s="32" customFormat="1" x14ac:dyDescent="0.2"/>
    <row r="914" s="32" customFormat="1" x14ac:dyDescent="0.2"/>
    <row r="915" s="32" customFormat="1" x14ac:dyDescent="0.2"/>
    <row r="916" s="32" customFormat="1" x14ac:dyDescent="0.2"/>
    <row r="917" s="32" customFormat="1" x14ac:dyDescent="0.2"/>
    <row r="918" s="32" customFormat="1" x14ac:dyDescent="0.2"/>
    <row r="919" s="32" customFormat="1" x14ac:dyDescent="0.2"/>
    <row r="920" s="32" customFormat="1" x14ac:dyDescent="0.2"/>
    <row r="921" s="32" customFormat="1" x14ac:dyDescent="0.2"/>
    <row r="922" s="32" customFormat="1" x14ac:dyDescent="0.2"/>
    <row r="923" s="32" customFormat="1" x14ac:dyDescent="0.2"/>
    <row r="924" s="32" customFormat="1" x14ac:dyDescent="0.2"/>
    <row r="925" s="32" customFormat="1" x14ac:dyDescent="0.2"/>
    <row r="926" s="32" customFormat="1" x14ac:dyDescent="0.2"/>
    <row r="927" s="32" customFormat="1" x14ac:dyDescent="0.2"/>
    <row r="928" s="32" customFormat="1" x14ac:dyDescent="0.2"/>
    <row r="929" s="32" customFormat="1" x14ac:dyDescent="0.2"/>
    <row r="930" s="32" customFormat="1" x14ac:dyDescent="0.2"/>
    <row r="931" s="32" customFormat="1" x14ac:dyDescent="0.2"/>
    <row r="932" s="32" customFormat="1" x14ac:dyDescent="0.2"/>
    <row r="933" s="32" customFormat="1" x14ac:dyDescent="0.2"/>
    <row r="934" s="32" customFormat="1" x14ac:dyDescent="0.2"/>
    <row r="935" s="32" customFormat="1" x14ac:dyDescent="0.2"/>
    <row r="936" s="32" customFormat="1" x14ac:dyDescent="0.2"/>
    <row r="937" s="32" customFormat="1" x14ac:dyDescent="0.2"/>
    <row r="938" s="32" customFormat="1" x14ac:dyDescent="0.2"/>
    <row r="939" s="32" customFormat="1" x14ac:dyDescent="0.2"/>
    <row r="940" s="32" customFormat="1" x14ac:dyDescent="0.2"/>
    <row r="941" s="32" customFormat="1" x14ac:dyDescent="0.2"/>
    <row r="942" s="32" customFormat="1" x14ac:dyDescent="0.2"/>
    <row r="943" s="32" customFormat="1" x14ac:dyDescent="0.2"/>
    <row r="944" s="32" customFormat="1" x14ac:dyDescent="0.2"/>
    <row r="945" s="32" customFormat="1" x14ac:dyDescent="0.2"/>
    <row r="946" s="32" customFormat="1" x14ac:dyDescent="0.2"/>
    <row r="947" s="32" customFormat="1" x14ac:dyDescent="0.2"/>
    <row r="948" s="32" customFormat="1" x14ac:dyDescent="0.2"/>
    <row r="949" s="32" customFormat="1" x14ac:dyDescent="0.2"/>
    <row r="950" s="32" customFormat="1" x14ac:dyDescent="0.2"/>
    <row r="951" s="32" customFormat="1" x14ac:dyDescent="0.2"/>
    <row r="952" s="32" customFormat="1" x14ac:dyDescent="0.2"/>
    <row r="953" s="32" customFormat="1" x14ac:dyDescent="0.2"/>
    <row r="954" s="32" customFormat="1" x14ac:dyDescent="0.2"/>
    <row r="955" s="32" customFormat="1" x14ac:dyDescent="0.2"/>
    <row r="956" s="32" customFormat="1" x14ac:dyDescent="0.2"/>
    <row r="957" s="32" customFormat="1" x14ac:dyDescent="0.2"/>
    <row r="958" s="32" customFormat="1" x14ac:dyDescent="0.2"/>
    <row r="959" s="32" customFormat="1" x14ac:dyDescent="0.2"/>
    <row r="960" s="32" customFormat="1" x14ac:dyDescent="0.2"/>
    <row r="961" s="32" customFormat="1" x14ac:dyDescent="0.2"/>
    <row r="962" s="32" customFormat="1" x14ac:dyDescent="0.2"/>
    <row r="963" s="32" customFormat="1" x14ac:dyDescent="0.2"/>
    <row r="964" s="32" customFormat="1" x14ac:dyDescent="0.2"/>
    <row r="965" s="32" customFormat="1" x14ac:dyDescent="0.2"/>
    <row r="966" s="32" customFormat="1" x14ac:dyDescent="0.2"/>
    <row r="967" s="32" customFormat="1" x14ac:dyDescent="0.2"/>
    <row r="968" s="32" customFormat="1" x14ac:dyDescent="0.2"/>
    <row r="969" s="32" customFormat="1" x14ac:dyDescent="0.2"/>
    <row r="970" s="32" customFormat="1" x14ac:dyDescent="0.2"/>
    <row r="971" s="32" customFormat="1" x14ac:dyDescent="0.2"/>
    <row r="972" s="32" customFormat="1" x14ac:dyDescent="0.2"/>
    <row r="973" s="32" customFormat="1" x14ac:dyDescent="0.2"/>
    <row r="974" s="32" customFormat="1" x14ac:dyDescent="0.2"/>
    <row r="975" s="32" customFormat="1" x14ac:dyDescent="0.2"/>
    <row r="976" s="32" customFormat="1" x14ac:dyDescent="0.2"/>
    <row r="977" s="32" customFormat="1" x14ac:dyDescent="0.2"/>
    <row r="978" s="32" customFormat="1" x14ac:dyDescent="0.2"/>
    <row r="979" s="32" customFormat="1" x14ac:dyDescent="0.2"/>
    <row r="980" s="32" customFormat="1" x14ac:dyDescent="0.2"/>
    <row r="981" s="32" customFormat="1" x14ac:dyDescent="0.2"/>
    <row r="982" s="32" customFormat="1" x14ac:dyDescent="0.2"/>
    <row r="983" s="32" customFormat="1" x14ac:dyDescent="0.2"/>
    <row r="984" s="32" customFormat="1" x14ac:dyDescent="0.2"/>
    <row r="985" s="32" customFormat="1" x14ac:dyDescent="0.2"/>
    <row r="986" s="32" customFormat="1" x14ac:dyDescent="0.2"/>
    <row r="987" s="32" customFormat="1" x14ac:dyDescent="0.2"/>
    <row r="988" s="32" customFormat="1" x14ac:dyDescent="0.2"/>
    <row r="989" s="32" customFormat="1" x14ac:dyDescent="0.2"/>
    <row r="990" s="32" customFormat="1" x14ac:dyDescent="0.2"/>
    <row r="991" s="32" customFormat="1" x14ac:dyDescent="0.2"/>
    <row r="992" s="32" customFormat="1" x14ac:dyDescent="0.2"/>
    <row r="993" s="32" customFormat="1" x14ac:dyDescent="0.2"/>
    <row r="994" s="32" customFormat="1" x14ac:dyDescent="0.2"/>
    <row r="995" s="32" customFormat="1" x14ac:dyDescent="0.2"/>
    <row r="996" s="32" customFormat="1" x14ac:dyDescent="0.2"/>
    <row r="997" s="32" customFormat="1" x14ac:dyDescent="0.2"/>
    <row r="998" s="32" customFormat="1" x14ac:dyDescent="0.2"/>
    <row r="999" s="32" customFormat="1" x14ac:dyDescent="0.2"/>
    <row r="1000" s="32" customFormat="1" x14ac:dyDescent="0.2"/>
    <row r="1001" s="32" customFormat="1" x14ac:dyDescent="0.2"/>
    <row r="1002" s="32" customFormat="1" x14ac:dyDescent="0.2"/>
    <row r="1003" s="32" customFormat="1" x14ac:dyDescent="0.2"/>
    <row r="1004" s="32" customFormat="1" x14ac:dyDescent="0.2"/>
    <row r="1005" s="32" customFormat="1" x14ac:dyDescent="0.2"/>
    <row r="1006" s="32" customFormat="1" x14ac:dyDescent="0.2"/>
    <row r="1007" s="32" customFormat="1" x14ac:dyDescent="0.2"/>
    <row r="1008" s="32" customFormat="1" x14ac:dyDescent="0.2"/>
    <row r="1009" s="32" customFormat="1" x14ac:dyDescent="0.2"/>
    <row r="1010" s="32" customFormat="1" x14ac:dyDescent="0.2"/>
    <row r="1011" s="32" customFormat="1" x14ac:dyDescent="0.2"/>
    <row r="1012" s="32" customFormat="1" x14ac:dyDescent="0.2"/>
    <row r="1013" s="32" customFormat="1" x14ac:dyDescent="0.2"/>
    <row r="1014" s="32" customFormat="1" x14ac:dyDescent="0.2"/>
    <row r="1015" s="32" customFormat="1" x14ac:dyDescent="0.2"/>
    <row r="1016" s="32" customFormat="1" x14ac:dyDescent="0.2"/>
    <row r="1017" s="32" customFormat="1" x14ac:dyDescent="0.2"/>
    <row r="1018" s="32" customFormat="1" x14ac:dyDescent="0.2"/>
    <row r="1019" s="32" customFormat="1" x14ac:dyDescent="0.2"/>
    <row r="1020" s="32" customFormat="1" x14ac:dyDescent="0.2"/>
    <row r="1021" s="32" customFormat="1" x14ac:dyDescent="0.2"/>
    <row r="1022" s="32" customFormat="1" x14ac:dyDescent="0.2"/>
    <row r="1023" s="32" customFormat="1" x14ac:dyDescent="0.2"/>
    <row r="1024" s="32" customFormat="1" x14ac:dyDescent="0.2"/>
    <row r="1025" s="32" customFormat="1" x14ac:dyDescent="0.2"/>
    <row r="1026" s="32" customFormat="1" x14ac:dyDescent="0.2"/>
    <row r="1027" s="32" customFormat="1" x14ac:dyDescent="0.2"/>
    <row r="1028" s="32" customFormat="1" x14ac:dyDescent="0.2"/>
    <row r="1029" s="32" customFormat="1" x14ac:dyDescent="0.2"/>
    <row r="1030" s="32" customFormat="1" x14ac:dyDescent="0.2"/>
    <row r="1031" s="32" customFormat="1" x14ac:dyDescent="0.2"/>
    <row r="1032" s="32" customFormat="1" x14ac:dyDescent="0.2"/>
    <row r="1033" s="32" customFormat="1" x14ac:dyDescent="0.2"/>
    <row r="1034" s="32" customFormat="1" x14ac:dyDescent="0.2"/>
    <row r="1035" s="32" customFormat="1" x14ac:dyDescent="0.2"/>
    <row r="1036" s="32" customFormat="1" x14ac:dyDescent="0.2"/>
    <row r="1037" s="32" customFormat="1" x14ac:dyDescent="0.2"/>
    <row r="1038" s="32" customFormat="1" x14ac:dyDescent="0.2"/>
    <row r="1039" s="32" customFormat="1" x14ac:dyDescent="0.2"/>
    <row r="1040" s="32" customFormat="1" x14ac:dyDescent="0.2"/>
    <row r="1041" s="32" customFormat="1" x14ac:dyDescent="0.2"/>
    <row r="1042" s="32" customFormat="1" x14ac:dyDescent="0.2"/>
    <row r="1043" s="32" customFormat="1" x14ac:dyDescent="0.2"/>
    <row r="1044" s="32" customFormat="1" x14ac:dyDescent="0.2"/>
  </sheetData>
  <sheetProtection algorithmName="SHA-512" hashValue="UkZHO0LDWbXBeccXCuMrUy0jsJwaUnehMY68IDIsX7ADZKP+wsfJfG7hsZjN/4oBpv4RqqDGXC0ue+syIui0Ng==" saltValue="5uXFyLGjUWw5yvq5mkTFCw==" spinCount="100000" sheet="1" formatCells="0" formatColumns="0" formatRows="0"/>
  <mergeCells count="9">
    <mergeCell ref="B89:G89"/>
    <mergeCell ref="B90:G90"/>
    <mergeCell ref="B91:G91"/>
    <mergeCell ref="B47:G47"/>
    <mergeCell ref="B2:G2"/>
    <mergeCell ref="B3:G3"/>
    <mergeCell ref="B4:G4"/>
    <mergeCell ref="B45:G45"/>
    <mergeCell ref="B46:G46"/>
  </mergeCells>
  <pageMargins left="0.7" right="0.7" top="0.75" bottom="0.75" header="0.3" footer="0.3"/>
  <pageSetup scale="53" fitToHeight="0" orientation="landscape" r:id="rId1"/>
  <rowBreaks count="2" manualBreakCount="2">
    <brk id="44" max="16383" man="1"/>
    <brk id="88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EVHP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AENS</dc:creator>
  <cp:lastModifiedBy>Soporte_Farmacia</cp:lastModifiedBy>
  <cp:lastPrinted>2021-01-26T21:11:08Z</cp:lastPrinted>
  <dcterms:created xsi:type="dcterms:W3CDTF">2019-12-06T17:20:35Z</dcterms:created>
  <dcterms:modified xsi:type="dcterms:W3CDTF">2021-01-26T21:41:27Z</dcterms:modified>
</cp:coreProperties>
</file>