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0C355C54-D82C-434A-8E28-18EB35315D79}" xr6:coauthVersionLast="46" xr6:coauthVersionMax="4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7" i="1"/>
  <c r="H62" i="1"/>
  <c r="H13" i="1"/>
  <c r="G17" i="1"/>
  <c r="F17" i="1"/>
  <c r="D17" i="1"/>
  <c r="C17" i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H27" i="1"/>
  <c r="E17" i="1"/>
  <c r="H17" i="1" s="1"/>
  <c r="F81" i="1"/>
  <c r="G81" i="1"/>
  <c r="D81" i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<sst xmlns="http://schemas.openxmlformats.org/spreadsheetml/2006/main" count="88" uniqueCount="88">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</sst>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6" fillId="0" borderId="9" xfId="1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B5" sqref="B5:H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bestFit="1" customWidth="1"/>
    <col min="4" max="4" width="16.42578125" style="1" bestFit="1" customWidth="1"/>
    <col min="5" max="5" width="18.140625" style="1" bestFit="1" customWidth="1"/>
    <col min="6" max="6" width="17.85546875" style="1" bestFit="1" customWidth="1"/>
    <col min="7" max="7" width="18.140625" style="1" bestFit="1" customWidth="1"/>
    <col min="8" max="8" width="15.5703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67617624.180000007</v>
      </c>
      <c r="D9" s="16">
        <f>SUM(D10:D16)</f>
        <v>586688.31000000052</v>
      </c>
      <c r="E9" s="16">
        <f t="shared" ref="E9:E26" si="0">C9+D9</f>
        <v>68204312.49000001</v>
      </c>
      <c r="F9" s="16">
        <f>SUM(F10:F16)</f>
        <v>68140071.030000001</v>
      </c>
      <c r="G9" s="16">
        <f>SUM(G10:G16)</f>
        <v>68140071.030000001</v>
      </c>
      <c r="H9" s="16">
        <f t="shared" ref="H9:H40" si="1">E9-F9</f>
        <v>64241.460000008345</v>
      </c>
    </row>
    <row r="10" spans="2:9" ht="12" customHeight="1" x14ac:dyDescent="0.2">
      <c r="B10" s="11" t="s">
        <v>14</v>
      </c>
      <c r="C10" s="12">
        <v>21673835.039999999</v>
      </c>
      <c r="D10" s="13">
        <v>1021014.96</v>
      </c>
      <c r="E10" s="18">
        <f t="shared" si="0"/>
        <v>22694850</v>
      </c>
      <c r="F10" s="12">
        <v>22694788.129999999</v>
      </c>
      <c r="G10" s="12">
        <v>22694788.129999999</v>
      </c>
      <c r="H10" s="20">
        <f t="shared" si="1"/>
        <v>61.870000001043081</v>
      </c>
    </row>
    <row r="11" spans="2:9" ht="12" customHeight="1" x14ac:dyDescent="0.2">
      <c r="B11" s="11" t="s">
        <v>15</v>
      </c>
      <c r="C11" s="12">
        <v>3504933.28</v>
      </c>
      <c r="D11" s="13">
        <v>566309.93000000005</v>
      </c>
      <c r="E11" s="18">
        <f t="shared" si="0"/>
        <v>4071243.21</v>
      </c>
      <c r="F11" s="12">
        <v>4053737.6</v>
      </c>
      <c r="G11" s="12">
        <v>4053737.6</v>
      </c>
      <c r="H11" s="20">
        <f t="shared" si="1"/>
        <v>17505.60999999987</v>
      </c>
    </row>
    <row r="12" spans="2:9" ht="12" customHeight="1" x14ac:dyDescent="0.2">
      <c r="B12" s="11" t="s">
        <v>16</v>
      </c>
      <c r="C12" s="12">
        <v>14661587.92</v>
      </c>
      <c r="D12" s="13">
        <v>672712.83</v>
      </c>
      <c r="E12" s="18">
        <f t="shared" si="0"/>
        <v>15334300.75</v>
      </c>
      <c r="F12" s="12">
        <v>15315044.24</v>
      </c>
      <c r="G12" s="12">
        <v>15315044.24</v>
      </c>
      <c r="H12" s="20">
        <f t="shared" si="1"/>
        <v>19256.509999999776</v>
      </c>
    </row>
    <row r="13" spans="2:9" ht="12" customHeight="1" x14ac:dyDescent="0.2">
      <c r="B13" s="11" t="s">
        <v>17</v>
      </c>
      <c r="C13" s="12">
        <v>5006714</v>
      </c>
      <c r="D13" s="13">
        <v>1058621.71</v>
      </c>
      <c r="E13" s="18">
        <f>C13+D13</f>
        <v>6065335.71</v>
      </c>
      <c r="F13" s="12">
        <v>6065014.0199999996</v>
      </c>
      <c r="G13" s="12">
        <v>6065014.0199999996</v>
      </c>
      <c r="H13" s="20">
        <f t="shared" si="1"/>
        <v>321.69000000040978</v>
      </c>
    </row>
    <row r="14" spans="2:9" ht="12" customHeight="1" x14ac:dyDescent="0.2">
      <c r="B14" s="11" t="s">
        <v>18</v>
      </c>
      <c r="C14" s="12">
        <v>18487802.32</v>
      </c>
      <c r="D14" s="13">
        <v>1550600.44</v>
      </c>
      <c r="E14" s="18">
        <f t="shared" si="0"/>
        <v>20038402.760000002</v>
      </c>
      <c r="F14" s="12">
        <v>20011487.039999999</v>
      </c>
      <c r="G14" s="12">
        <v>20011487.039999999</v>
      </c>
      <c r="H14" s="20">
        <f t="shared" si="1"/>
        <v>26915.720000002533</v>
      </c>
    </row>
    <row r="15" spans="2:9" ht="12" customHeight="1" x14ac:dyDescent="0.2">
      <c r="B15" s="11" t="s">
        <v>19</v>
      </c>
      <c r="C15" s="12">
        <v>4282751.62</v>
      </c>
      <c r="D15" s="24">
        <v>-4282571.5599999996</v>
      </c>
      <c r="E15" s="18">
        <f t="shared" si="0"/>
        <v>180.06000000052154</v>
      </c>
      <c r="F15" s="12">
        <v>0</v>
      </c>
      <c r="G15" s="12">
        <v>0</v>
      </c>
      <c r="H15" s="20">
        <f t="shared" si="1"/>
        <v>180.06000000052154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150812287.22000003</v>
      </c>
      <c r="D17" s="16">
        <f>SUM(D18:D26)</f>
        <v>9818131.75</v>
      </c>
      <c r="E17" s="16">
        <f t="shared" si="0"/>
        <v>160630418.97000003</v>
      </c>
      <c r="F17" s="16">
        <f>SUM(F18:F26)</f>
        <v>156232178.28</v>
      </c>
      <c r="G17" s="16">
        <f>SUM(G18:G26)</f>
        <v>156232178.28</v>
      </c>
      <c r="H17" s="16">
        <f t="shared" si="1"/>
        <v>4398240.6900000274</v>
      </c>
    </row>
    <row r="18" spans="2:8" ht="24" x14ac:dyDescent="0.2">
      <c r="B18" s="9" t="s">
        <v>22</v>
      </c>
      <c r="C18" s="12">
        <v>589306.29</v>
      </c>
      <c r="D18" s="13">
        <v>-210760.28</v>
      </c>
      <c r="E18" s="18">
        <f t="shared" si="0"/>
        <v>378546.01</v>
      </c>
      <c r="F18" s="12">
        <v>378430.05</v>
      </c>
      <c r="G18" s="12">
        <v>378430.05</v>
      </c>
      <c r="H18" s="20">
        <f t="shared" si="1"/>
        <v>115.96000000002095</v>
      </c>
    </row>
    <row r="19" spans="2:8" ht="12" customHeight="1" x14ac:dyDescent="0.2">
      <c r="B19" s="9" t="s">
        <v>23</v>
      </c>
      <c r="C19" s="12">
        <v>317116.33</v>
      </c>
      <c r="D19" s="13">
        <v>-66831.350000000006</v>
      </c>
      <c r="E19" s="18">
        <f t="shared" si="0"/>
        <v>250284.98</v>
      </c>
      <c r="F19" s="12">
        <v>247813.69</v>
      </c>
      <c r="G19" s="12">
        <v>247813.69</v>
      </c>
      <c r="H19" s="20">
        <f t="shared" si="1"/>
        <v>2471.2900000000081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71484.039999999994</v>
      </c>
      <c r="D21" s="13">
        <v>-12210.52</v>
      </c>
      <c r="E21" s="18">
        <f t="shared" si="0"/>
        <v>59273.51999999999</v>
      </c>
      <c r="F21" s="12">
        <v>59273.52</v>
      </c>
      <c r="G21" s="12">
        <v>59273.52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148871123.65000001</v>
      </c>
      <c r="D22" s="13">
        <v>10213405.91</v>
      </c>
      <c r="E22" s="18">
        <f t="shared" si="0"/>
        <v>159084529.56</v>
      </c>
      <c r="F22" s="12">
        <v>154688876.12</v>
      </c>
      <c r="G22" s="12">
        <v>154688876.12</v>
      </c>
      <c r="H22" s="20">
        <f t="shared" si="1"/>
        <v>4395653.4399999976</v>
      </c>
    </row>
    <row r="23" spans="2:8" ht="12" customHeight="1" x14ac:dyDescent="0.2">
      <c r="B23" s="9" t="s">
        <v>27</v>
      </c>
      <c r="C23" s="12">
        <v>472716.87</v>
      </c>
      <c r="D23" s="13">
        <v>-124333.97</v>
      </c>
      <c r="E23" s="18">
        <f t="shared" si="0"/>
        <v>348382.9</v>
      </c>
      <c r="F23" s="12">
        <v>348382.9</v>
      </c>
      <c r="G23" s="12">
        <v>348382.9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196765.27</v>
      </c>
      <c r="D24" s="13">
        <v>-21623.75</v>
      </c>
      <c r="E24" s="18">
        <f t="shared" si="0"/>
        <v>175141.52</v>
      </c>
      <c r="F24" s="12">
        <v>175141.52</v>
      </c>
      <c r="G24" s="12">
        <v>175141.52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293774.77</v>
      </c>
      <c r="D26" s="13">
        <v>40485.71</v>
      </c>
      <c r="E26" s="18">
        <f t="shared" si="0"/>
        <v>334260.48000000004</v>
      </c>
      <c r="F26" s="12">
        <v>334260.47999999998</v>
      </c>
      <c r="G26" s="12">
        <v>334260.47999999998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79058617.600000009</v>
      </c>
      <c r="D27" s="16">
        <f>SUM(D28:D36)</f>
        <v>52238198.389999993</v>
      </c>
      <c r="E27" s="16">
        <f>D27+C27</f>
        <v>131296815.99000001</v>
      </c>
      <c r="F27" s="16">
        <f>SUM(F28:F36)</f>
        <v>128145704.48999999</v>
      </c>
      <c r="G27" s="16">
        <f>SUM(G28:G36)</f>
        <v>126973635.97</v>
      </c>
      <c r="H27" s="16">
        <f t="shared" si="1"/>
        <v>3151111.5000000149</v>
      </c>
    </row>
    <row r="28" spans="2:8" x14ac:dyDescent="0.2">
      <c r="B28" s="9" t="s">
        <v>32</v>
      </c>
      <c r="C28" s="12">
        <v>274739.17</v>
      </c>
      <c r="D28" s="13">
        <v>-32105.54</v>
      </c>
      <c r="E28" s="18">
        <f t="shared" ref="E28:E36" si="2">C28+D28</f>
        <v>242633.62999999998</v>
      </c>
      <c r="F28" s="12">
        <v>208021.35</v>
      </c>
      <c r="G28" s="12">
        <v>208021.35</v>
      </c>
      <c r="H28" s="20">
        <f t="shared" si="1"/>
        <v>34612.27999999997</v>
      </c>
    </row>
    <row r="29" spans="2:8" x14ac:dyDescent="0.2">
      <c r="B29" s="9" t="s">
        <v>33</v>
      </c>
      <c r="C29" s="12">
        <v>3164931.85</v>
      </c>
      <c r="D29" s="13">
        <v>-426976.76</v>
      </c>
      <c r="E29" s="18">
        <f t="shared" si="2"/>
        <v>2737955.09</v>
      </c>
      <c r="F29" s="12">
        <v>2412879.5699999998</v>
      </c>
      <c r="G29" s="12">
        <v>2412879.5699999998</v>
      </c>
      <c r="H29" s="20">
        <f t="shared" si="1"/>
        <v>325075.52</v>
      </c>
    </row>
    <row r="30" spans="2:8" ht="12" customHeight="1" x14ac:dyDescent="0.2">
      <c r="B30" s="9" t="s">
        <v>34</v>
      </c>
      <c r="C30" s="12">
        <v>72507599.870000005</v>
      </c>
      <c r="D30" s="13">
        <v>53045338.719999999</v>
      </c>
      <c r="E30" s="18">
        <f t="shared" si="2"/>
        <v>125552938.59</v>
      </c>
      <c r="F30" s="12">
        <v>122830551.41</v>
      </c>
      <c r="G30" s="12">
        <v>121658482.89</v>
      </c>
      <c r="H30" s="20">
        <f t="shared" si="1"/>
        <v>2722387.1800000072</v>
      </c>
    </row>
    <row r="31" spans="2:8" x14ac:dyDescent="0.2">
      <c r="B31" s="9" t="s">
        <v>35</v>
      </c>
      <c r="C31" s="12">
        <v>96460.84</v>
      </c>
      <c r="D31" s="13">
        <v>-33796.54</v>
      </c>
      <c r="E31" s="18">
        <f t="shared" si="2"/>
        <v>62664.299999999996</v>
      </c>
      <c r="F31" s="12">
        <v>60781.27</v>
      </c>
      <c r="G31" s="12">
        <v>60781.27</v>
      </c>
      <c r="H31" s="20">
        <f t="shared" si="1"/>
        <v>1883.0299999999988</v>
      </c>
    </row>
    <row r="32" spans="2:8" ht="24" x14ac:dyDescent="0.2">
      <c r="B32" s="9" t="s">
        <v>36</v>
      </c>
      <c r="C32" s="12">
        <v>2400215.2000000002</v>
      </c>
      <c r="D32" s="13">
        <v>174696.98</v>
      </c>
      <c r="E32" s="18">
        <f t="shared" si="2"/>
        <v>2574912.1800000002</v>
      </c>
      <c r="F32" s="12">
        <v>2507838.69</v>
      </c>
      <c r="G32" s="12">
        <v>2507838.69</v>
      </c>
      <c r="H32" s="20">
        <f t="shared" si="1"/>
        <v>67073.490000000224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7285.62</v>
      </c>
      <c r="D34" s="13">
        <v>20667.55</v>
      </c>
      <c r="E34" s="18">
        <f t="shared" si="2"/>
        <v>27953.17</v>
      </c>
      <c r="F34" s="12">
        <v>27873.17</v>
      </c>
      <c r="G34" s="12">
        <v>27873.17</v>
      </c>
      <c r="H34" s="20">
        <f t="shared" si="1"/>
        <v>80</v>
      </c>
    </row>
    <row r="35" spans="2:8" x14ac:dyDescent="0.2">
      <c r="B35" s="9" t="s">
        <v>39</v>
      </c>
      <c r="C35" s="12">
        <v>599621.17000000004</v>
      </c>
      <c r="D35" s="13">
        <v>-505400.14</v>
      </c>
      <c r="E35" s="18">
        <f t="shared" si="2"/>
        <v>94221.030000000028</v>
      </c>
      <c r="F35" s="12">
        <v>94221.03</v>
      </c>
      <c r="G35" s="12">
        <v>94221.03</v>
      </c>
      <c r="H35" s="20">
        <f t="shared" si="1"/>
        <v>0</v>
      </c>
    </row>
    <row r="36" spans="2:8" x14ac:dyDescent="0.2">
      <c r="B36" s="9" t="s">
        <v>40</v>
      </c>
      <c r="C36" s="12">
        <v>7763.88</v>
      </c>
      <c r="D36" s="13">
        <v>-4225.88</v>
      </c>
      <c r="E36" s="18">
        <f t="shared" si="2"/>
        <v>3538</v>
      </c>
      <c r="F36" s="12">
        <v>3538</v>
      </c>
      <c r="G36" s="12">
        <v>3538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150000</v>
      </c>
      <c r="D47" s="16">
        <f>SUM(D48:D56)</f>
        <v>841666.62</v>
      </c>
      <c r="E47" s="16">
        <f t="shared" si="3"/>
        <v>991666.62</v>
      </c>
      <c r="F47" s="16">
        <f>SUM(F48:F56)</f>
        <v>991666.62</v>
      </c>
      <c r="G47" s="16">
        <f>SUM(G48:G56)</f>
        <v>991666.62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111262.39</v>
      </c>
      <c r="E48" s="18">
        <f t="shared" si="3"/>
        <v>111262.39</v>
      </c>
      <c r="F48" s="12">
        <v>111262.39</v>
      </c>
      <c r="G48" s="12">
        <v>111262.39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6399</v>
      </c>
      <c r="E49" s="18">
        <f t="shared" si="3"/>
        <v>6399</v>
      </c>
      <c r="F49" s="12">
        <v>6399</v>
      </c>
      <c r="G49" s="12">
        <v>6399</v>
      </c>
      <c r="H49" s="20">
        <f t="shared" si="4"/>
        <v>0</v>
      </c>
    </row>
    <row r="50" spans="2:8" x14ac:dyDescent="0.2">
      <c r="B50" s="9" t="s">
        <v>54</v>
      </c>
      <c r="C50" s="12">
        <v>150000</v>
      </c>
      <c r="D50" s="13">
        <v>644760.99</v>
      </c>
      <c r="E50" s="18">
        <f t="shared" si="3"/>
        <v>794760.99</v>
      </c>
      <c r="F50" s="12">
        <v>794760.99</v>
      </c>
      <c r="G50" s="12">
        <v>794760.99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79244.240000000005</v>
      </c>
      <c r="E53" s="18">
        <f t="shared" si="3"/>
        <v>79244.240000000005</v>
      </c>
      <c r="F53" s="12">
        <v>79244.240000000005</v>
      </c>
      <c r="G53" s="12">
        <v>79244.240000000005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1416146.72</v>
      </c>
      <c r="E57" s="16">
        <f t="shared" si="3"/>
        <v>1416146.72</v>
      </c>
      <c r="F57" s="16">
        <f>SUM(F58:F60)</f>
        <v>1416146.72</v>
      </c>
      <c r="G57" s="16">
        <f>SUM(G58:G60)</f>
        <v>1416146.72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1416146.72</v>
      </c>
      <c r="E59" s="18">
        <f t="shared" si="3"/>
        <v>1416146.72</v>
      </c>
      <c r="F59" s="12">
        <v>1416146.72</v>
      </c>
      <c r="G59" s="12">
        <v>1416146.72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297638529.00000006</v>
      </c>
      <c r="D81" s="22">
        <f>SUM(D73,D69,D61,D57,D47,D37,D27,D17,D9)</f>
        <v>64900831.789999992</v>
      </c>
      <c r="E81" s="22">
        <f>C81+D81</f>
        <v>362539360.79000008</v>
      </c>
      <c r="F81" s="22">
        <f>SUM(F73,F69,F61,F57,F47,F37,F17,F27,F9)</f>
        <v>354925767.13999999</v>
      </c>
      <c r="G81" s="22">
        <f>SUM(G73,G69,G61,G57,G47,G37,G27,G17,G9)</f>
        <v>353753698.62</v>
      </c>
      <c r="H81" s="22">
        <f t="shared" si="5"/>
        <v>7613593.6500000954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7YVMxbkB+DMx5ClVpRvPmEa7jcPB9+JJqJ0hqvKoafFl6PQXezgEuZN2z6v4Rh/YLgGuLL/pmtIegzvjYqtrxg==" saltValue="qtQeKoNXmcEd6YJKrOYgcA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2019-12-04T16:22:52Z</dcterms:created>
  <dcterms:modified xsi:type="dcterms:W3CDTF">2021-01-26T02:57:25Z</dcterms:modified>
</cp:coreProperties>
</file>