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5 4TO TRIMESTRE" sheetId="10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S15" i="10" l="1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14" i="10"/>
  <c r="K14" i="10" l="1"/>
  <c r="L14" i="10"/>
  <c r="N14" i="10"/>
  <c r="P14" i="10"/>
  <c r="K15" i="10"/>
  <c r="L15" i="10"/>
  <c r="N15" i="10"/>
  <c r="P15" i="10"/>
  <c r="K16" i="10"/>
  <c r="L16" i="10"/>
  <c r="N16" i="10"/>
  <c r="P16" i="10"/>
  <c r="K17" i="10"/>
  <c r="L17" i="10"/>
  <c r="N17" i="10"/>
  <c r="P17" i="10"/>
  <c r="K18" i="10"/>
  <c r="L18" i="10"/>
  <c r="N18" i="10"/>
  <c r="P18" i="10"/>
  <c r="K19" i="10"/>
  <c r="L19" i="10"/>
  <c r="N19" i="10"/>
  <c r="P19" i="10"/>
  <c r="K20" i="10"/>
  <c r="L20" i="10"/>
  <c r="N20" i="10"/>
  <c r="P20" i="10"/>
  <c r="K21" i="10"/>
  <c r="L21" i="10"/>
  <c r="N21" i="10"/>
  <c r="P21" i="10"/>
  <c r="K22" i="10"/>
  <c r="L22" i="10"/>
  <c r="N22" i="10"/>
  <c r="P22" i="10"/>
  <c r="K23" i="10"/>
  <c r="L23" i="10"/>
  <c r="N23" i="10"/>
  <c r="P23" i="10"/>
  <c r="K24" i="10"/>
  <c r="L24" i="10"/>
  <c r="N24" i="10"/>
  <c r="P24" i="10"/>
  <c r="K25" i="10"/>
  <c r="L25" i="10"/>
  <c r="N25" i="10"/>
  <c r="P25" i="10"/>
  <c r="K26" i="10"/>
  <c r="L26" i="10"/>
  <c r="N26" i="10"/>
  <c r="P26" i="10"/>
  <c r="K27" i="10"/>
  <c r="L27" i="10"/>
  <c r="N27" i="10"/>
  <c r="P27" i="10"/>
  <c r="K28" i="10"/>
  <c r="L28" i="10"/>
  <c r="N28" i="10"/>
  <c r="P28" i="10"/>
  <c r="K29" i="10"/>
  <c r="L29" i="10"/>
  <c r="N29" i="10"/>
  <c r="P29" i="10"/>
  <c r="K30" i="10"/>
  <c r="L30" i="10"/>
  <c r="N30" i="10"/>
  <c r="P30" i="10"/>
  <c r="K31" i="10"/>
  <c r="L31" i="10"/>
  <c r="N31" i="10"/>
  <c r="P31" i="10"/>
  <c r="K32" i="10"/>
  <c r="L32" i="10"/>
  <c r="N32" i="10"/>
  <c r="P32" i="10"/>
  <c r="K33" i="10"/>
  <c r="L33" i="10"/>
  <c r="N33" i="10"/>
  <c r="P33" i="10"/>
  <c r="L34" i="10"/>
  <c r="R34" i="10" s="1"/>
  <c r="N34" i="10"/>
  <c r="P34" i="10"/>
  <c r="L35" i="10"/>
  <c r="N35" i="10"/>
  <c r="P35" i="10"/>
  <c r="L36" i="10"/>
  <c r="N36" i="10"/>
  <c r="P36" i="10"/>
  <c r="L37" i="10"/>
  <c r="N37" i="10"/>
  <c r="P37" i="10"/>
  <c r="L38" i="10"/>
  <c r="R38" i="10" s="1"/>
  <c r="N38" i="10"/>
  <c r="P38" i="10"/>
  <c r="L39" i="10"/>
  <c r="N39" i="10"/>
  <c r="P39" i="10"/>
  <c r="K40" i="10"/>
  <c r="L40" i="10"/>
  <c r="N40" i="10"/>
  <c r="P40" i="10"/>
  <c r="M41" i="10"/>
  <c r="O41" i="10"/>
  <c r="Q41" i="10"/>
  <c r="R39" i="10" l="1"/>
  <c r="R40" i="10"/>
  <c r="R35" i="10"/>
  <c r="S41" i="10"/>
  <c r="R36" i="10"/>
  <c r="R37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N41" i="10"/>
  <c r="P41" i="10"/>
  <c r="L41" i="10"/>
  <c r="R41" i="10" l="1"/>
</calcChain>
</file>

<file path=xl/sharedStrings.xml><?xml version="1.0" encoding="utf-8"?>
<sst xmlns="http://schemas.openxmlformats.org/spreadsheetml/2006/main" count="48" uniqueCount="26">
  <si>
    <t>RF-01</t>
  </si>
  <si>
    <t>INSTITUTO MUNICIPAL DE PENSIONES</t>
  </si>
  <si>
    <t xml:space="preserve">     OCT</t>
  </si>
  <si>
    <t>OCT</t>
  </si>
  <si>
    <t xml:space="preserve">     NOV</t>
  </si>
  <si>
    <t>NOV</t>
  </si>
  <si>
    <t xml:space="preserve">      DIC</t>
  </si>
  <si>
    <t>DIC</t>
  </si>
  <si>
    <t>EJERCIDO</t>
  </si>
  <si>
    <t xml:space="preserve">E G R E S O S </t>
  </si>
  <si>
    <t>Medicamentos</t>
  </si>
  <si>
    <t>T O T A L</t>
  </si>
  <si>
    <t xml:space="preserve"> </t>
  </si>
  <si>
    <t>Gastos del Personal Oficialia</t>
  </si>
  <si>
    <t>Costo en Honorarios Medicos</t>
  </si>
  <si>
    <t>Costo Material de Curación</t>
  </si>
  <si>
    <t>Auxiliar de Diagnostico</t>
  </si>
  <si>
    <t>Costo en hospitalizacion</t>
  </si>
  <si>
    <t>APROBADO</t>
  </si>
  <si>
    <t>TOTAL APROBADO</t>
  </si>
  <si>
    <t>TOTAL EJERCIDO</t>
  </si>
  <si>
    <t xml:space="preserve"> PRESUPUESTO EGRESOS 2015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</si>
  <si>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</si>
  <si>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</si>
  <si>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</si>
  <si>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>CUARTO TIMESTRE DEL 1 OCTUBRE AL 3 DE DICIEMBRE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</si>
</sst>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sz val="10"/>
      <color indexed="36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2" fillId="2" borderId="0" xfId="1" applyFont="1" applyFill="1"/>
    <xf numFmtId="0" fontId="6" fillId="2" borderId="0" xfId="1" applyFont="1" applyFill="1" applyBorder="1" applyAlignment="1"/>
    <xf numFmtId="0" fontId="7" fillId="2" borderId="0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4" fillId="2" borderId="0" xfId="1" applyFont="1" applyFill="1" applyBorder="1"/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/>
    <xf numFmtId="0" fontId="11" fillId="2" borderId="0" xfId="1" applyFont="1" applyFill="1" applyBorder="1"/>
    <xf numFmtId="0" fontId="12" fillId="2" borderId="0" xfId="1" applyFont="1" applyFill="1" applyBorder="1"/>
    <xf numFmtId="0" fontId="11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3" fontId="13" fillId="0" borderId="1" xfId="0" applyNumberFormat="1" applyFont="1" applyBorder="1"/>
    <xf numFmtId="41" fontId="11" fillId="2" borderId="1" xfId="2" applyFont="1" applyFill="1" applyBorder="1"/>
    <xf numFmtId="0" fontId="11" fillId="2" borderId="2" xfId="1" applyFont="1" applyFill="1" applyBorder="1"/>
    <xf numFmtId="0" fontId="6" fillId="2" borderId="2" xfId="1" applyFont="1" applyFill="1" applyBorder="1" applyAlignment="1">
      <alignment horizontal="right"/>
    </xf>
    <xf numFmtId="41" fontId="8" fillId="2" borderId="1" xfId="2" applyFont="1" applyFill="1" applyBorder="1"/>
    <xf numFmtId="164" fontId="12" fillId="2" borderId="0" xfId="1" applyNumberFormat="1" applyFont="1" applyFill="1" applyBorder="1"/>
    <xf numFmtId="164" fontId="10" fillId="2" borderId="0" xfId="1" applyNumberFormat="1" applyFont="1" applyFill="1" applyBorder="1"/>
    <xf numFmtId="41" fontId="11" fillId="0" borderId="1" xfId="2" applyFont="1" applyFill="1" applyBorder="1"/>
    <xf numFmtId="41" fontId="6" fillId="2" borderId="1" xfId="2" applyFont="1" applyFill="1" applyBorder="1"/>
    <xf numFmtId="0" fontId="11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1" fillId="0" borderId="0" xfId="0" applyFont="1"/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15" fillId="2" borderId="4" xfId="1" applyFont="1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5" fillId="2" borderId="0" xfId="1" applyFont="1" applyFill="1" applyBorder="1"/>
    <xf numFmtId="0" fontId="1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7" xfId="0" applyFill="1" applyBorder="1"/>
    <xf numFmtId="0" fontId="16" fillId="2" borderId="0" xfId="1" applyFont="1" applyFill="1" applyBorder="1"/>
    <xf numFmtId="0" fontId="8" fillId="2" borderId="0" xfId="1" applyFont="1" applyFill="1" applyBorder="1" applyAlignment="1"/>
    <xf numFmtId="0" fontId="7" fillId="3" borderId="0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3" borderId="0" xfId="1" applyFont="1" applyFill="1" applyBorder="1"/>
    <xf numFmtId="0" fontId="17" fillId="2" borderId="0" xfId="1" applyFont="1" applyFill="1" applyBorder="1"/>
    <xf numFmtId="164" fontId="11" fillId="2" borderId="0" xfId="1" applyNumberFormat="1" applyFont="1" applyFill="1" applyBorder="1"/>
    <xf numFmtId="164" fontId="10" fillId="3" borderId="0" xfId="1" applyNumberFormat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1" fillId="2" borderId="9" xfId="2" applyFont="1" applyFill="1" applyBorder="1"/>
    <xf numFmtId="0" fontId="12" fillId="2" borderId="9" xfId="1" applyFont="1" applyFill="1" applyBorder="1"/>
    <xf numFmtId="0" fontId="11" fillId="2" borderId="9" xfId="1" applyFont="1" applyFill="1" applyBorder="1"/>
    <xf numFmtId="0" fontId="10" fillId="2" borderId="9" xfId="1" applyFont="1" applyFill="1" applyBorder="1"/>
    <xf numFmtId="0" fontId="10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46">
          <cell r="K46" t="str">
            <v>Gastos del Personal U.S.M.</v>
          </cell>
          <cell r="U46">
            <v>2445333.3333333335</v>
          </cell>
          <cell r="V46">
            <v>2445333.3333333335</v>
          </cell>
          <cell r="W46">
            <v>2445333.3333333335</v>
          </cell>
        </row>
        <row r="47">
          <cell r="K47" t="str">
            <v>Gastos Generales U.S.M</v>
          </cell>
          <cell r="U47">
            <v>338869.66666666669</v>
          </cell>
          <cell r="V47">
            <v>338869.66666666669</v>
          </cell>
          <cell r="W47">
            <v>338869.66666666669</v>
          </cell>
        </row>
        <row r="48">
          <cell r="K48" t="str">
            <v>Honorarios Hospitalarios</v>
          </cell>
          <cell r="U48">
            <v>39750</v>
          </cell>
          <cell r="V48">
            <v>39750</v>
          </cell>
          <cell r="W48">
            <v>39750</v>
          </cell>
        </row>
        <row r="49">
          <cell r="K49" t="str">
            <v>Honorarios Esp. 2do. Nivel</v>
          </cell>
          <cell r="U49">
            <v>3783.3333333333335</v>
          </cell>
          <cell r="V49">
            <v>3783.3333333333335</v>
          </cell>
          <cell r="W49">
            <v>3783.3333333333335</v>
          </cell>
        </row>
        <row r="50">
          <cell r="K50" t="str">
            <v>Honorarios Quirurgicos</v>
          </cell>
          <cell r="U50">
            <v>100000</v>
          </cell>
          <cell r="V50">
            <v>100000</v>
          </cell>
          <cell r="W50">
            <v>100000</v>
          </cell>
        </row>
        <row r="51">
          <cell r="K51" t="str">
            <v>Honorarios por Iguala</v>
          </cell>
          <cell r="U51">
            <v>259583.33333333337</v>
          </cell>
          <cell r="V51">
            <v>259583.33333333337</v>
          </cell>
          <cell r="W51">
            <v>259583.33333333337</v>
          </cell>
        </row>
        <row r="52">
          <cell r="K52" t="str">
            <v>Honorarios Esp. 3er. Nivel</v>
          </cell>
          <cell r="U52">
            <v>116666.66666666669</v>
          </cell>
          <cell r="V52">
            <v>116666.66666666669</v>
          </cell>
          <cell r="W52">
            <v>116666.66666666669</v>
          </cell>
        </row>
        <row r="53">
          <cell r="K53" t="str">
            <v>Costo en Hospitales por Hospitalizacion</v>
          </cell>
          <cell r="U53">
            <v>1735000</v>
          </cell>
          <cell r="V53">
            <v>1735000</v>
          </cell>
          <cell r="W53">
            <v>1735000</v>
          </cell>
        </row>
        <row r="54">
          <cell r="K54" t="str">
            <v>Costo en Hospitales por Consulta Externa</v>
          </cell>
          <cell r="U54">
            <v>50541.666666666664</v>
          </cell>
          <cell r="V54">
            <v>50541.666666666664</v>
          </cell>
          <cell r="W54">
            <v>50541.666666666664</v>
          </cell>
        </row>
        <row r="55">
          <cell r="K55" t="str">
            <v>Costo en Hospitales por Quirófano</v>
          </cell>
          <cell r="U55">
            <v>50000</v>
          </cell>
          <cell r="V55">
            <v>50000</v>
          </cell>
          <cell r="W55">
            <v>50000</v>
          </cell>
        </row>
        <row r="56">
          <cell r="K56" t="str">
            <v>Laboratorio</v>
          </cell>
          <cell r="U56">
            <v>266666.66666666669</v>
          </cell>
          <cell r="V56">
            <v>266666.66666666669</v>
          </cell>
          <cell r="W56">
            <v>266666.66666666669</v>
          </cell>
        </row>
        <row r="57">
          <cell r="K57" t="str">
            <v>Rayos X</v>
          </cell>
          <cell r="U57">
            <v>83333.333333333328</v>
          </cell>
          <cell r="V57">
            <v>83333.333333333328</v>
          </cell>
          <cell r="W57">
            <v>83333.333333333328</v>
          </cell>
        </row>
        <row r="58">
          <cell r="K58" t="str">
            <v>Estudios Especiales</v>
          </cell>
          <cell r="U58">
            <v>100000</v>
          </cell>
          <cell r="V58">
            <v>100000</v>
          </cell>
          <cell r="W58">
            <v>100000</v>
          </cell>
        </row>
        <row r="59">
          <cell r="K59" t="str">
            <v>Medicamentos</v>
          </cell>
          <cell r="U59">
            <v>7416666.666666667</v>
          </cell>
          <cell r="V59">
            <v>6416666.666666667</v>
          </cell>
          <cell r="W59">
            <v>6416666.666666667</v>
          </cell>
        </row>
        <row r="60">
          <cell r="K60" t="str">
            <v>Material de Curacion</v>
          </cell>
          <cell r="U60">
            <v>58333.333333333336</v>
          </cell>
          <cell r="V60">
            <v>58333.333333333336</v>
          </cell>
          <cell r="W60">
            <v>58333.333333333336</v>
          </cell>
        </row>
        <row r="61">
          <cell r="K61" t="str">
            <v>Servicios Clinicos</v>
          </cell>
          <cell r="U61">
            <v>83333.333333333328</v>
          </cell>
          <cell r="V61">
            <v>83333.333333333328</v>
          </cell>
          <cell r="W61">
            <v>83333.333333333328</v>
          </cell>
        </row>
        <row r="62">
          <cell r="K62" t="str">
            <v>Material para Rayos X</v>
          </cell>
          <cell r="U62">
            <v>33333.333333333336</v>
          </cell>
          <cell r="V62">
            <v>33333.333333333336</v>
          </cell>
          <cell r="W62">
            <v>33333.333333333336</v>
          </cell>
        </row>
        <row r="63">
          <cell r="K63" t="str">
            <v>Material CIAM</v>
          </cell>
          <cell r="U63">
            <v>2083.3333333333335</v>
          </cell>
          <cell r="V63">
            <v>2083.3333333333335</v>
          </cell>
          <cell r="W63">
            <v>2083.3333333333335</v>
          </cell>
        </row>
        <row r="64">
          <cell r="K64" t="str">
            <v>Gastos del Personal Oficialia</v>
          </cell>
          <cell r="U64">
            <v>0</v>
          </cell>
          <cell r="V64">
            <v>0</v>
          </cell>
          <cell r="W64">
            <v>0</v>
          </cell>
        </row>
        <row r="65">
          <cell r="K65" t="str">
            <v>Medicamentos</v>
          </cell>
          <cell r="U65">
            <v>0</v>
          </cell>
          <cell r="V65">
            <v>0</v>
          </cell>
          <cell r="W65">
            <v>0</v>
          </cell>
        </row>
        <row r="66">
          <cell r="U66">
            <v>0</v>
          </cell>
          <cell r="V66">
            <v>0</v>
          </cell>
          <cell r="W66">
            <v>0</v>
          </cell>
        </row>
        <row r="67">
          <cell r="U67">
            <v>0</v>
          </cell>
          <cell r="V67">
            <v>0</v>
          </cell>
          <cell r="W67">
            <v>0</v>
          </cell>
        </row>
        <row r="68">
          <cell r="U68">
            <v>0</v>
          </cell>
          <cell r="V68">
            <v>0</v>
          </cell>
          <cell r="W68">
            <v>0</v>
          </cell>
        </row>
        <row r="69">
          <cell r="U69">
            <v>0</v>
          </cell>
          <cell r="V69">
            <v>0</v>
          </cell>
          <cell r="W69">
            <v>0</v>
          </cell>
        </row>
        <row r="70">
          <cell r="U70">
            <v>1250</v>
          </cell>
          <cell r="V70">
            <v>1250</v>
          </cell>
          <cell r="W70">
            <v>1250</v>
          </cell>
        </row>
        <row r="71">
          <cell r="U71">
            <v>14488161.333333336</v>
          </cell>
          <cell r="V71">
            <v>13488161.333333336</v>
          </cell>
          <cell r="W71">
            <v>13488161.333333336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L8" sqref="L8"/>
    </sheetView>
  </sheetViews>
  <sheetFormatPr baseColWidth="10" defaultRowHeight="15" x14ac:dyDescent="0.25"/>
  <cols>
    <col min="1" max="4" width="2" bestFit="1" customWidth="1"/>
    <col min="5" max="5" width="1" bestFit="1" customWidth="1"/>
    <col min="6" max="9" width="2" bestFit="1" customWidth="1"/>
    <col min="11" max="11" width="56.7109375" customWidth="1"/>
    <col min="12" max="17" width="11.28515625" bestFit="1" customWidth="1"/>
    <col min="18" max="19" width="19.28515625" customWidth="1"/>
  </cols>
  <sheetData>
    <row r="1" spans="1:19" ht="15.75" thickBot="1" x14ac:dyDescent="0.3"/>
    <row r="2" spans="1:19" ht="15.75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7" t="s">
        <v>0</v>
      </c>
      <c r="L2" s="28"/>
      <c r="M2" s="26"/>
      <c r="N2" s="29"/>
      <c r="O2" s="28"/>
      <c r="P2" s="29"/>
      <c r="Q2" s="30"/>
      <c r="R2" s="31"/>
      <c r="S2" s="32"/>
    </row>
    <row r="3" spans="1:19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  <c r="L3" s="6"/>
      <c r="M3" s="34"/>
      <c r="N3" s="36"/>
      <c r="O3" s="6"/>
      <c r="P3" s="36"/>
      <c r="Q3" s="37"/>
      <c r="R3" s="38"/>
      <c r="S3" s="39"/>
    </row>
    <row r="4" spans="1:19" ht="21" x14ac:dyDescent="0.35">
      <c r="A4" s="33"/>
      <c r="B4" s="34"/>
      <c r="C4" s="34"/>
      <c r="D4" s="34"/>
      <c r="E4" s="34"/>
      <c r="F4" s="34"/>
      <c r="G4" s="34"/>
      <c r="H4" s="34"/>
      <c r="I4" s="34"/>
      <c r="J4" s="34"/>
      <c r="K4" s="40" t="s">
        <v>1</v>
      </c>
      <c r="L4" s="6"/>
      <c r="M4" s="34"/>
      <c r="N4" s="36"/>
      <c r="O4" s="6"/>
      <c r="P4" s="36"/>
      <c r="Q4" s="37"/>
      <c r="R4" s="38"/>
      <c r="S4" s="39"/>
    </row>
    <row r="5" spans="1:19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6"/>
      <c r="M5" s="34"/>
      <c r="N5" s="36"/>
      <c r="O5" s="6"/>
      <c r="P5" s="36"/>
      <c r="Q5" s="37"/>
      <c r="R5" s="38"/>
      <c r="S5" s="39"/>
    </row>
    <row r="6" spans="1:19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4" t="s">
        <v>21</v>
      </c>
      <c r="L6" s="3"/>
      <c r="M6" s="2"/>
      <c r="N6" s="41"/>
      <c r="O6" s="3"/>
      <c r="P6" s="41"/>
      <c r="Q6" s="42"/>
      <c r="R6" s="38"/>
      <c r="S6" s="39"/>
    </row>
    <row r="7" spans="1:19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4" t="s">
        <v>25</v>
      </c>
      <c r="L7" s="43" t="s">
        <v>22</v>
      </c>
      <c r="M7" s="43"/>
      <c r="N7" s="43"/>
      <c r="O7" s="43"/>
      <c r="P7" s="43"/>
      <c r="Q7" s="44"/>
      <c r="R7" s="38"/>
      <c r="S7" s="39"/>
    </row>
    <row r="8" spans="1:19" ht="5.25" customHeight="1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4"/>
      <c r="L8" s="5"/>
      <c r="M8" s="4"/>
      <c r="N8" s="45"/>
      <c r="O8" s="5"/>
      <c r="P8" s="45"/>
      <c r="Q8" s="44"/>
      <c r="R8" s="38"/>
      <c r="S8" s="39"/>
    </row>
    <row r="9" spans="1:19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9" t="s">
        <v>23</v>
      </c>
      <c r="L9" s="10"/>
      <c r="M9" s="9"/>
      <c r="N9" s="10"/>
      <c r="O9" s="8"/>
      <c r="P9" s="10"/>
      <c r="Q9" s="46"/>
      <c r="R9" s="38"/>
      <c r="S9" s="39"/>
    </row>
    <row r="10" spans="1:19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47" t="s">
        <v>24</v>
      </c>
      <c r="L10" s="19"/>
      <c r="M10" s="48"/>
      <c r="N10" s="19"/>
      <c r="O10" s="20"/>
      <c r="P10" s="19"/>
      <c r="Q10" s="49"/>
      <c r="R10" s="38"/>
      <c r="S10" s="39"/>
    </row>
    <row r="11" spans="1:19" ht="15.75" thickBo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2"/>
      <c r="L11" s="53"/>
      <c r="M11" s="54"/>
      <c r="N11" s="53"/>
      <c r="O11" s="55"/>
      <c r="P11" s="53"/>
      <c r="Q11" s="56"/>
      <c r="R11" s="57"/>
      <c r="S11" s="58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7" t="s">
        <v>9</v>
      </c>
      <c r="L12" s="45" t="s">
        <v>18</v>
      </c>
      <c r="M12" s="4" t="s">
        <v>8</v>
      </c>
      <c r="N12" s="45" t="s">
        <v>18</v>
      </c>
      <c r="O12" s="4" t="s">
        <v>8</v>
      </c>
      <c r="P12" s="45" t="s">
        <v>18</v>
      </c>
      <c r="Q12" s="4" t="s">
        <v>8</v>
      </c>
      <c r="R12" s="45" t="s">
        <v>19</v>
      </c>
      <c r="S12" s="4" t="s">
        <v>20</v>
      </c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1"/>
      <c r="L13" s="13" t="s">
        <v>2</v>
      </c>
      <c r="M13" s="12" t="s">
        <v>3</v>
      </c>
      <c r="N13" s="13" t="s">
        <v>4</v>
      </c>
      <c r="O13" s="12" t="s">
        <v>5</v>
      </c>
      <c r="P13" s="13" t="s">
        <v>6</v>
      </c>
      <c r="Q13" s="12" t="s">
        <v>7</v>
      </c>
      <c r="R13" s="59"/>
      <c r="S13" s="59"/>
    </row>
    <row r="14" spans="1:19" x14ac:dyDescent="0.25">
      <c r="A14" s="23">
        <v>5</v>
      </c>
      <c r="B14" s="23">
        <v>5</v>
      </c>
      <c r="C14" s="23">
        <v>0</v>
      </c>
      <c r="D14" s="23">
        <v>9</v>
      </c>
      <c r="E14" s="23" t="s">
        <v>12</v>
      </c>
      <c r="F14" s="23">
        <v>0</v>
      </c>
      <c r="G14" s="23">
        <v>0</v>
      </c>
      <c r="H14" s="23">
        <v>0</v>
      </c>
      <c r="I14" s="23">
        <v>1</v>
      </c>
      <c r="J14" s="1"/>
      <c r="K14" s="16" t="str">
        <f>'[1]PPTO 2015'!K46</f>
        <v>Gastos del Personal U.S.M.</v>
      </c>
      <c r="L14" s="14">
        <f>'[1]PPTO 2015'!U46</f>
        <v>2445333.3333333335</v>
      </c>
      <c r="M14" s="21">
        <v>1013779.08</v>
      </c>
      <c r="N14" s="14">
        <f>'[1]PPTO 2015'!V46</f>
        <v>2445333.3333333335</v>
      </c>
      <c r="O14" s="21">
        <v>1482986.46</v>
      </c>
      <c r="P14" s="14">
        <f>'[1]PPTO 2015'!W46</f>
        <v>2445333.3333333335</v>
      </c>
      <c r="Q14" s="21">
        <v>1942033.51</v>
      </c>
      <c r="R14" s="60">
        <f>SUM(L14+N14+P14)</f>
        <v>7336000</v>
      </c>
      <c r="S14" s="60">
        <f>SUM(M14+O14+Q14)</f>
        <v>4438799.05</v>
      </c>
    </row>
    <row r="15" spans="1:19" x14ac:dyDescent="0.25">
      <c r="A15" s="23">
        <v>5</v>
      </c>
      <c r="B15" s="23">
        <v>5</v>
      </c>
      <c r="C15" s="23">
        <v>0</v>
      </c>
      <c r="D15" s="23">
        <v>9</v>
      </c>
      <c r="E15" s="23" t="s">
        <v>12</v>
      </c>
      <c r="F15" s="23">
        <v>0</v>
      </c>
      <c r="G15" s="23">
        <v>0</v>
      </c>
      <c r="H15" s="23">
        <v>0</v>
      </c>
      <c r="I15" s="23">
        <v>2</v>
      </c>
      <c r="J15" s="1"/>
      <c r="K15" s="16" t="str">
        <f>'[1]PPTO 2015'!K47</f>
        <v>Gastos Generales U.S.M</v>
      </c>
      <c r="L15" s="14">
        <f>'[1]PPTO 2015'!U47</f>
        <v>338869.66666666669</v>
      </c>
      <c r="M15" s="21">
        <v>267411.01</v>
      </c>
      <c r="N15" s="14">
        <f>'[1]PPTO 2015'!V47</f>
        <v>338869.66666666669</v>
      </c>
      <c r="O15" s="21">
        <v>-162368.63</v>
      </c>
      <c r="P15" s="14">
        <f>'[1]PPTO 2015'!W47</f>
        <v>338869.66666666669</v>
      </c>
      <c r="Q15" s="21">
        <v>279147.06</v>
      </c>
      <c r="R15" s="60">
        <f t="shared" ref="R15:R41" si="0">SUM(L15+N15+P15)</f>
        <v>1016609</v>
      </c>
      <c r="S15" s="60">
        <f t="shared" ref="S15:S41" si="1">SUM(M15+O15+Q15)</f>
        <v>384189.44</v>
      </c>
    </row>
    <row r="16" spans="1:19" x14ac:dyDescent="0.25">
      <c r="A16" s="23">
        <v>5</v>
      </c>
      <c r="B16" s="23">
        <v>5</v>
      </c>
      <c r="C16" s="23">
        <v>1</v>
      </c>
      <c r="D16" s="23">
        <v>0</v>
      </c>
      <c r="E16" s="23" t="s">
        <v>12</v>
      </c>
      <c r="F16" s="23">
        <v>0</v>
      </c>
      <c r="G16" s="23">
        <v>0</v>
      </c>
      <c r="H16" s="23">
        <v>0</v>
      </c>
      <c r="I16" s="23">
        <v>1</v>
      </c>
      <c r="J16" s="1"/>
      <c r="K16" s="16" t="str">
        <f>'[1]PPTO 2015'!K48</f>
        <v>Honorarios Hospitalarios</v>
      </c>
      <c r="L16" s="14">
        <f>'[1]PPTO 2015'!U48</f>
        <v>39750</v>
      </c>
      <c r="M16" s="21">
        <v>2141841.5499999998</v>
      </c>
      <c r="N16" s="14">
        <f>'[1]PPTO 2015'!V48</f>
        <v>39750</v>
      </c>
      <c r="O16" s="21">
        <v>3291796.25</v>
      </c>
      <c r="P16" s="14">
        <f>'[1]PPTO 2015'!W48</f>
        <v>39750</v>
      </c>
      <c r="Q16" s="21">
        <v>3585259.3</v>
      </c>
      <c r="R16" s="60">
        <f t="shared" si="0"/>
        <v>119250</v>
      </c>
      <c r="S16" s="60">
        <f t="shared" si="1"/>
        <v>9018897.0999999996</v>
      </c>
    </row>
    <row r="17" spans="1:19" x14ac:dyDescent="0.25">
      <c r="A17" s="23">
        <v>5</v>
      </c>
      <c r="B17" s="23">
        <v>5</v>
      </c>
      <c r="C17" s="23">
        <v>1</v>
      </c>
      <c r="D17" s="23">
        <v>0</v>
      </c>
      <c r="E17" s="23" t="s">
        <v>12</v>
      </c>
      <c r="F17" s="23">
        <v>0</v>
      </c>
      <c r="G17" s="23">
        <v>0</v>
      </c>
      <c r="H17" s="23">
        <v>0</v>
      </c>
      <c r="I17" s="23">
        <v>2</v>
      </c>
      <c r="J17" s="1"/>
      <c r="K17" s="16" t="str">
        <f>'[1]PPTO 2015'!K49</f>
        <v>Honorarios Esp. 2do. Nivel</v>
      </c>
      <c r="L17" s="14">
        <f>'[1]PPTO 2015'!U49</f>
        <v>3783.3333333333335</v>
      </c>
      <c r="M17" s="21">
        <v>289165.34000000003</v>
      </c>
      <c r="N17" s="14">
        <f>'[1]PPTO 2015'!V49</f>
        <v>3783.3333333333335</v>
      </c>
      <c r="O17" s="21">
        <v>248605.98</v>
      </c>
      <c r="P17" s="14">
        <f>'[1]PPTO 2015'!W49</f>
        <v>3783.3333333333335</v>
      </c>
      <c r="Q17" s="21">
        <v>305299.13</v>
      </c>
      <c r="R17" s="60">
        <f t="shared" si="0"/>
        <v>11350</v>
      </c>
      <c r="S17" s="60">
        <f t="shared" si="1"/>
        <v>843070.45000000007</v>
      </c>
    </row>
    <row r="18" spans="1:19" x14ac:dyDescent="0.25">
      <c r="A18" s="23">
        <v>5</v>
      </c>
      <c r="B18" s="23">
        <v>5</v>
      </c>
      <c r="C18" s="23">
        <v>1</v>
      </c>
      <c r="D18" s="23">
        <v>1</v>
      </c>
      <c r="E18" s="23" t="s">
        <v>12</v>
      </c>
      <c r="F18" s="23">
        <v>0</v>
      </c>
      <c r="G18" s="23">
        <v>0</v>
      </c>
      <c r="H18" s="23">
        <v>0</v>
      </c>
      <c r="I18" s="23">
        <v>1</v>
      </c>
      <c r="J18" s="1"/>
      <c r="K18" s="16" t="str">
        <f>'[1]PPTO 2015'!K50</f>
        <v>Honorarios Quirurgicos</v>
      </c>
      <c r="L18" s="14">
        <f>'[1]PPTO 2015'!U50</f>
        <v>100000</v>
      </c>
      <c r="M18" s="21">
        <v>232082.5</v>
      </c>
      <c r="N18" s="14">
        <f>'[1]PPTO 2015'!V50</f>
        <v>100000</v>
      </c>
      <c r="O18" s="21">
        <v>475215.48</v>
      </c>
      <c r="P18" s="14">
        <f>'[1]PPTO 2015'!W50</f>
        <v>100000</v>
      </c>
      <c r="Q18" s="21">
        <v>215286.09</v>
      </c>
      <c r="R18" s="60">
        <f t="shared" si="0"/>
        <v>300000</v>
      </c>
      <c r="S18" s="60">
        <f t="shared" si="1"/>
        <v>922584.07</v>
      </c>
    </row>
    <row r="19" spans="1:19" x14ac:dyDescent="0.25">
      <c r="A19" s="23">
        <v>5</v>
      </c>
      <c r="B19" s="23">
        <v>5</v>
      </c>
      <c r="C19" s="23">
        <v>1</v>
      </c>
      <c r="D19" s="23">
        <v>1</v>
      </c>
      <c r="E19" s="23" t="s">
        <v>12</v>
      </c>
      <c r="F19" s="23">
        <v>0</v>
      </c>
      <c r="G19" s="23">
        <v>0</v>
      </c>
      <c r="H19" s="23">
        <v>0</v>
      </c>
      <c r="I19" s="23">
        <v>2</v>
      </c>
      <c r="J19" s="1"/>
      <c r="K19" s="16" t="str">
        <f>'[1]PPTO 2015'!K51</f>
        <v>Honorarios por Iguala</v>
      </c>
      <c r="L19" s="14">
        <f>'[1]PPTO 2015'!U51</f>
        <v>259583.33333333337</v>
      </c>
      <c r="M19" s="21">
        <v>25430</v>
      </c>
      <c r="N19" s="14">
        <f>'[1]PPTO 2015'!V51</f>
        <v>259583.33333333337</v>
      </c>
      <c r="O19" s="21">
        <v>67340</v>
      </c>
      <c r="P19" s="14">
        <f>'[1]PPTO 2015'!W51</f>
        <v>259583.33333333337</v>
      </c>
      <c r="Q19" s="21">
        <v>4700</v>
      </c>
      <c r="R19" s="60">
        <f t="shared" si="0"/>
        <v>778750.00000000012</v>
      </c>
      <c r="S19" s="60">
        <f t="shared" si="1"/>
        <v>97470</v>
      </c>
    </row>
    <row r="20" spans="1:19" x14ac:dyDescent="0.25">
      <c r="A20" s="23">
        <v>5</v>
      </c>
      <c r="B20" s="23">
        <v>5</v>
      </c>
      <c r="C20" s="23">
        <v>1</v>
      </c>
      <c r="D20" s="23">
        <v>1</v>
      </c>
      <c r="E20" s="23" t="s">
        <v>12</v>
      </c>
      <c r="F20" s="23">
        <v>0</v>
      </c>
      <c r="G20" s="23">
        <v>0</v>
      </c>
      <c r="H20" s="23">
        <v>0</v>
      </c>
      <c r="I20" s="23">
        <v>3</v>
      </c>
      <c r="J20" s="1"/>
      <c r="K20" s="16" t="str">
        <f>'[1]PPTO 2015'!K52</f>
        <v>Honorarios Esp. 3er. Nivel</v>
      </c>
      <c r="L20" s="14">
        <f>'[1]PPTO 2015'!U52</f>
        <v>116666.66666666669</v>
      </c>
      <c r="M20" s="21">
        <v>78011</v>
      </c>
      <c r="N20" s="14">
        <f>'[1]PPTO 2015'!V52</f>
        <v>116666.66666666669</v>
      </c>
      <c r="O20" s="21">
        <v>123735</v>
      </c>
      <c r="P20" s="14">
        <f>'[1]PPTO 2015'!W52</f>
        <v>116666.66666666669</v>
      </c>
      <c r="Q20" s="21">
        <v>72845</v>
      </c>
      <c r="R20" s="60">
        <f t="shared" si="0"/>
        <v>350000.00000000006</v>
      </c>
      <c r="S20" s="60">
        <f t="shared" si="1"/>
        <v>274591</v>
      </c>
    </row>
    <row r="21" spans="1:19" x14ac:dyDescent="0.25">
      <c r="A21" s="23">
        <v>5</v>
      </c>
      <c r="B21" s="23">
        <v>5</v>
      </c>
      <c r="C21" s="23">
        <v>1</v>
      </c>
      <c r="D21" s="23">
        <v>1</v>
      </c>
      <c r="E21" s="23" t="s">
        <v>12</v>
      </c>
      <c r="F21" s="23">
        <v>0</v>
      </c>
      <c r="G21" s="23">
        <v>0</v>
      </c>
      <c r="H21" s="23">
        <v>0</v>
      </c>
      <c r="I21" s="23">
        <v>4</v>
      </c>
      <c r="J21" s="1"/>
      <c r="K21" s="16" t="str">
        <f>'[1]PPTO 2015'!K53</f>
        <v>Costo en Hospitales por Hospitalizacion</v>
      </c>
      <c r="L21" s="14">
        <f>'[1]PPTO 2015'!U53</f>
        <v>1735000</v>
      </c>
      <c r="M21" s="21">
        <v>567600</v>
      </c>
      <c r="N21" s="14">
        <f>'[1]PPTO 2015'!V53</f>
        <v>1735000</v>
      </c>
      <c r="O21" s="21">
        <v>567600</v>
      </c>
      <c r="P21" s="14">
        <f>'[1]PPTO 2015'!W53</f>
        <v>1735000</v>
      </c>
      <c r="Q21" s="21">
        <v>559600</v>
      </c>
      <c r="R21" s="60">
        <f t="shared" si="0"/>
        <v>5205000</v>
      </c>
      <c r="S21" s="60">
        <f t="shared" si="1"/>
        <v>1694800</v>
      </c>
    </row>
    <row r="22" spans="1:19" x14ac:dyDescent="0.25">
      <c r="A22" s="23">
        <v>5</v>
      </c>
      <c r="B22" s="23">
        <v>5</v>
      </c>
      <c r="C22" s="23">
        <v>1</v>
      </c>
      <c r="D22" s="23">
        <v>1</v>
      </c>
      <c r="E22" s="23" t="s">
        <v>12</v>
      </c>
      <c r="F22" s="23">
        <v>0</v>
      </c>
      <c r="G22" s="23">
        <v>0</v>
      </c>
      <c r="H22" s="23">
        <v>0</v>
      </c>
      <c r="I22" s="23">
        <v>5</v>
      </c>
      <c r="J22" s="1"/>
      <c r="K22" s="16" t="str">
        <f>'[1]PPTO 2015'!K54</f>
        <v>Costo en Hospitales por Consulta Externa</v>
      </c>
      <c r="L22" s="14">
        <f>'[1]PPTO 2015'!U54</f>
        <v>50541.666666666664</v>
      </c>
      <c r="M22" s="21">
        <v>624665</v>
      </c>
      <c r="N22" s="14">
        <f>'[1]PPTO 2015'!V54</f>
        <v>50541.666666666664</v>
      </c>
      <c r="O22" s="21">
        <v>540307.01</v>
      </c>
      <c r="P22" s="14">
        <f>'[1]PPTO 2015'!W54</f>
        <v>50541.666666666664</v>
      </c>
      <c r="Q22" s="21">
        <v>639923</v>
      </c>
      <c r="R22" s="60">
        <f t="shared" si="0"/>
        <v>151625</v>
      </c>
      <c r="S22" s="60">
        <f t="shared" si="1"/>
        <v>1804895.01</v>
      </c>
    </row>
    <row r="23" spans="1:19" x14ac:dyDescent="0.25">
      <c r="A23" s="23">
        <v>5</v>
      </c>
      <c r="B23" s="23">
        <v>5</v>
      </c>
      <c r="C23" s="23">
        <v>1</v>
      </c>
      <c r="D23" s="23">
        <v>2</v>
      </c>
      <c r="E23" s="23" t="s">
        <v>12</v>
      </c>
      <c r="F23" s="23">
        <v>0</v>
      </c>
      <c r="G23" s="23">
        <v>0</v>
      </c>
      <c r="H23" s="23">
        <v>0</v>
      </c>
      <c r="I23" s="23">
        <v>1</v>
      </c>
      <c r="J23" s="1"/>
      <c r="K23" s="16" t="str">
        <f>'[1]PPTO 2015'!K55</f>
        <v>Costo en Hospitales por Quirófano</v>
      </c>
      <c r="L23" s="14">
        <f>'[1]PPTO 2015'!U55</f>
        <v>50000</v>
      </c>
      <c r="M23" s="21">
        <v>4896616.97</v>
      </c>
      <c r="N23" s="14">
        <f>'[1]PPTO 2015'!V55</f>
        <v>50000</v>
      </c>
      <c r="O23" s="21">
        <v>6003751.6100000003</v>
      </c>
      <c r="P23" s="14">
        <f>'[1]PPTO 2015'!W55</f>
        <v>50000</v>
      </c>
      <c r="Q23" s="21">
        <v>4948084.4000000004</v>
      </c>
      <c r="R23" s="60">
        <f t="shared" si="0"/>
        <v>150000</v>
      </c>
      <c r="S23" s="60">
        <f t="shared" si="1"/>
        <v>15848452.98</v>
      </c>
    </row>
    <row r="24" spans="1:19" x14ac:dyDescent="0.25">
      <c r="A24" s="23">
        <v>5</v>
      </c>
      <c r="B24" s="23">
        <v>5</v>
      </c>
      <c r="C24" s="23">
        <v>1</v>
      </c>
      <c r="D24" s="23">
        <v>2</v>
      </c>
      <c r="E24" s="23" t="s">
        <v>12</v>
      </c>
      <c r="F24" s="23">
        <v>0</v>
      </c>
      <c r="G24" s="23">
        <v>0</v>
      </c>
      <c r="H24" s="23">
        <v>0</v>
      </c>
      <c r="I24" s="23">
        <v>2</v>
      </c>
      <c r="J24" s="1"/>
      <c r="K24" s="16" t="str">
        <f>'[1]PPTO 2015'!K56</f>
        <v>Laboratorio</v>
      </c>
      <c r="L24" s="14">
        <f>'[1]PPTO 2015'!U56</f>
        <v>266666.66666666669</v>
      </c>
      <c r="M24" s="21">
        <v>53629.47</v>
      </c>
      <c r="N24" s="14">
        <f>'[1]PPTO 2015'!V56</f>
        <v>266666.66666666669</v>
      </c>
      <c r="O24" s="21">
        <v>45211.57</v>
      </c>
      <c r="P24" s="14">
        <f>'[1]PPTO 2015'!W56</f>
        <v>266666.66666666669</v>
      </c>
      <c r="Q24" s="21">
        <v>15632.42</v>
      </c>
      <c r="R24" s="60">
        <f t="shared" si="0"/>
        <v>800000</v>
      </c>
      <c r="S24" s="60">
        <f t="shared" si="1"/>
        <v>114473.46</v>
      </c>
    </row>
    <row r="25" spans="1:19" x14ac:dyDescent="0.25">
      <c r="A25" s="23">
        <v>5</v>
      </c>
      <c r="B25" s="23">
        <v>5</v>
      </c>
      <c r="C25" s="23">
        <v>1</v>
      </c>
      <c r="D25" s="23">
        <v>2</v>
      </c>
      <c r="E25" s="23" t="s">
        <v>12</v>
      </c>
      <c r="F25" s="23">
        <v>0</v>
      </c>
      <c r="G25" s="23">
        <v>0</v>
      </c>
      <c r="H25" s="23">
        <v>0</v>
      </c>
      <c r="I25" s="23">
        <v>3</v>
      </c>
      <c r="J25" s="1"/>
      <c r="K25" s="16" t="str">
        <f>'[1]PPTO 2015'!K57</f>
        <v>Rayos X</v>
      </c>
      <c r="L25" s="14">
        <f>'[1]PPTO 2015'!U57</f>
        <v>83333.333333333328</v>
      </c>
      <c r="M25" s="21">
        <v>66020.960000000006</v>
      </c>
      <c r="N25" s="14">
        <f>'[1]PPTO 2015'!V57</f>
        <v>83333.333333333328</v>
      </c>
      <c r="O25" s="21">
        <v>184481.35</v>
      </c>
      <c r="P25" s="14">
        <f>'[1]PPTO 2015'!W57</f>
        <v>83333.333333333328</v>
      </c>
      <c r="Q25" s="21">
        <v>211502.53</v>
      </c>
      <c r="R25" s="60">
        <f t="shared" si="0"/>
        <v>250000</v>
      </c>
      <c r="S25" s="60">
        <f t="shared" si="1"/>
        <v>462004.83999999997</v>
      </c>
    </row>
    <row r="26" spans="1:19" x14ac:dyDescent="0.25">
      <c r="A26" s="23">
        <v>5</v>
      </c>
      <c r="B26" s="23">
        <v>5</v>
      </c>
      <c r="C26" s="23">
        <v>1</v>
      </c>
      <c r="D26" s="23">
        <v>3</v>
      </c>
      <c r="E26" s="23" t="s">
        <v>12</v>
      </c>
      <c r="F26" s="23">
        <v>0</v>
      </c>
      <c r="G26" s="23">
        <v>0</v>
      </c>
      <c r="H26" s="23">
        <v>0</v>
      </c>
      <c r="I26" s="23">
        <v>1</v>
      </c>
      <c r="J26" s="1"/>
      <c r="K26" s="16" t="str">
        <f>'[1]PPTO 2015'!K58</f>
        <v>Estudios Especiales</v>
      </c>
      <c r="L26" s="14">
        <f>'[1]PPTO 2015'!U58</f>
        <v>100000</v>
      </c>
      <c r="M26" s="21">
        <v>422464.45</v>
      </c>
      <c r="N26" s="14">
        <f>'[1]PPTO 2015'!V58</f>
        <v>100000</v>
      </c>
      <c r="O26" s="21">
        <v>907673.89</v>
      </c>
      <c r="P26" s="14">
        <f>'[1]PPTO 2015'!W58</f>
        <v>100000</v>
      </c>
      <c r="Q26" s="21">
        <v>603465.16</v>
      </c>
      <c r="R26" s="60">
        <f t="shared" si="0"/>
        <v>300000</v>
      </c>
      <c r="S26" s="60">
        <f t="shared" si="1"/>
        <v>1933603.5</v>
      </c>
    </row>
    <row r="27" spans="1:19" x14ac:dyDescent="0.25">
      <c r="A27" s="23">
        <v>5</v>
      </c>
      <c r="B27" s="23">
        <v>5</v>
      </c>
      <c r="C27" s="23">
        <v>1</v>
      </c>
      <c r="D27" s="23">
        <v>3</v>
      </c>
      <c r="E27" s="23" t="s">
        <v>12</v>
      </c>
      <c r="F27" s="23">
        <v>0</v>
      </c>
      <c r="G27" s="23">
        <v>0</v>
      </c>
      <c r="H27" s="23">
        <v>0</v>
      </c>
      <c r="I27" s="23">
        <v>2</v>
      </c>
      <c r="J27" s="1"/>
      <c r="K27" s="16" t="str">
        <f>'[1]PPTO 2015'!K59</f>
        <v>Medicamentos</v>
      </c>
      <c r="L27" s="14">
        <f>'[1]PPTO 2015'!U59</f>
        <v>7416666.666666667</v>
      </c>
      <c r="M27" s="21">
        <v>9085.8700000000008</v>
      </c>
      <c r="N27" s="14">
        <f>'[1]PPTO 2015'!V59</f>
        <v>6416666.666666667</v>
      </c>
      <c r="O27" s="21">
        <v>8073.6</v>
      </c>
      <c r="P27" s="14">
        <f>'[1]PPTO 2015'!W59</f>
        <v>6416666.666666667</v>
      </c>
      <c r="Q27" s="21">
        <v>16588</v>
      </c>
      <c r="R27" s="60">
        <f t="shared" si="0"/>
        <v>20250000</v>
      </c>
      <c r="S27" s="60">
        <f t="shared" si="1"/>
        <v>33747.47</v>
      </c>
    </row>
    <row r="28" spans="1:19" x14ac:dyDescent="0.25">
      <c r="A28" s="23">
        <v>5</v>
      </c>
      <c r="B28" s="23">
        <v>5</v>
      </c>
      <c r="C28" s="23">
        <v>1</v>
      </c>
      <c r="D28" s="23">
        <v>3</v>
      </c>
      <c r="E28" s="23" t="s">
        <v>12</v>
      </c>
      <c r="F28" s="23">
        <v>0</v>
      </c>
      <c r="G28" s="23">
        <v>0</v>
      </c>
      <c r="H28" s="23">
        <v>0</v>
      </c>
      <c r="I28" s="23">
        <v>3</v>
      </c>
      <c r="J28" s="1"/>
      <c r="K28" s="16" t="str">
        <f>'[1]PPTO 2015'!K60</f>
        <v>Material de Curacion</v>
      </c>
      <c r="L28" s="14">
        <f>'[1]PPTO 2015'!U60</f>
        <v>58333.333333333336</v>
      </c>
      <c r="M28" s="21">
        <v>206173.98</v>
      </c>
      <c r="N28" s="14">
        <f>'[1]PPTO 2015'!V60</f>
        <v>58333.333333333336</v>
      </c>
      <c r="O28" s="21">
        <v>202574</v>
      </c>
      <c r="P28" s="14">
        <f>'[1]PPTO 2015'!W60</f>
        <v>58333.333333333336</v>
      </c>
      <c r="Q28" s="21">
        <v>334067.98</v>
      </c>
      <c r="R28" s="60">
        <f t="shared" si="0"/>
        <v>175000</v>
      </c>
      <c r="S28" s="60">
        <f t="shared" si="1"/>
        <v>742815.96</v>
      </c>
    </row>
    <row r="29" spans="1:19" x14ac:dyDescent="0.25">
      <c r="A29" s="23">
        <v>5</v>
      </c>
      <c r="B29" s="23">
        <v>5</v>
      </c>
      <c r="C29" s="23">
        <v>1</v>
      </c>
      <c r="D29" s="23">
        <v>4</v>
      </c>
      <c r="E29" s="23" t="s">
        <v>12</v>
      </c>
      <c r="F29" s="23">
        <v>0</v>
      </c>
      <c r="G29" s="23">
        <v>0</v>
      </c>
      <c r="H29" s="23">
        <v>0</v>
      </c>
      <c r="I29" s="23">
        <v>1</v>
      </c>
      <c r="J29" s="1"/>
      <c r="K29" s="16" t="str">
        <f>'[1]PPTO 2015'!K61</f>
        <v>Servicios Clinicos</v>
      </c>
      <c r="L29" s="14">
        <f>'[1]PPTO 2015'!U61</f>
        <v>83333.333333333328</v>
      </c>
      <c r="M29" s="21">
        <v>6356942.5599999996</v>
      </c>
      <c r="N29" s="14">
        <f>'[1]PPTO 2015'!V61</f>
        <v>83333.333333333328</v>
      </c>
      <c r="O29" s="21">
        <v>6777838.1699999999</v>
      </c>
      <c r="P29" s="14">
        <f>'[1]PPTO 2015'!W61</f>
        <v>83333.333333333328</v>
      </c>
      <c r="Q29" s="21">
        <v>7031016.1799999997</v>
      </c>
      <c r="R29" s="60">
        <f t="shared" si="0"/>
        <v>250000</v>
      </c>
      <c r="S29" s="60">
        <f t="shared" si="1"/>
        <v>20165796.91</v>
      </c>
    </row>
    <row r="30" spans="1:19" x14ac:dyDescent="0.25">
      <c r="A30" s="23">
        <v>5</v>
      </c>
      <c r="B30" s="23">
        <v>5</v>
      </c>
      <c r="C30" s="23">
        <v>1</v>
      </c>
      <c r="D30" s="23">
        <v>5</v>
      </c>
      <c r="E30" s="23" t="s">
        <v>12</v>
      </c>
      <c r="F30" s="23">
        <v>0</v>
      </c>
      <c r="G30" s="23">
        <v>0</v>
      </c>
      <c r="H30" s="23">
        <v>0</v>
      </c>
      <c r="I30" s="23">
        <v>1</v>
      </c>
      <c r="J30" s="1"/>
      <c r="K30" s="16" t="str">
        <f>'[1]PPTO 2015'!K62</f>
        <v>Material para Rayos X</v>
      </c>
      <c r="L30" s="14">
        <f>'[1]PPTO 2015'!U62</f>
        <v>33333.333333333336</v>
      </c>
      <c r="M30" s="21">
        <v>44610.47</v>
      </c>
      <c r="N30" s="14">
        <f>'[1]PPTO 2015'!V62</f>
        <v>33333.333333333336</v>
      </c>
      <c r="O30" s="21">
        <v>83737.179999999993</v>
      </c>
      <c r="P30" s="14">
        <f>'[1]PPTO 2015'!W62</f>
        <v>33333.333333333336</v>
      </c>
      <c r="Q30" s="21">
        <v>175400.53</v>
      </c>
      <c r="R30" s="60">
        <f t="shared" si="0"/>
        <v>100000</v>
      </c>
      <c r="S30" s="60">
        <f t="shared" si="1"/>
        <v>303748.18</v>
      </c>
    </row>
    <row r="31" spans="1:19" x14ac:dyDescent="0.25">
      <c r="A31" s="23">
        <v>5</v>
      </c>
      <c r="B31" s="23">
        <v>5</v>
      </c>
      <c r="C31" s="23">
        <v>1</v>
      </c>
      <c r="D31" s="23">
        <v>5</v>
      </c>
      <c r="E31" s="23" t="s">
        <v>12</v>
      </c>
      <c r="F31" s="23">
        <v>0</v>
      </c>
      <c r="G31" s="23">
        <v>0</v>
      </c>
      <c r="H31" s="23">
        <v>0</v>
      </c>
      <c r="I31" s="23">
        <v>2</v>
      </c>
      <c r="J31" s="1"/>
      <c r="K31" s="16" t="str">
        <f>'[1]PPTO 2015'!K63</f>
        <v>Material CIAM</v>
      </c>
      <c r="L31" s="14">
        <f>'[1]PPTO 2015'!U63</f>
        <v>2083.3333333333335</v>
      </c>
      <c r="M31" s="21">
        <v>11811.53</v>
      </c>
      <c r="N31" s="14">
        <f>'[1]PPTO 2015'!V63</f>
        <v>2083.3333333333335</v>
      </c>
      <c r="O31" s="21">
        <v>315821.62</v>
      </c>
      <c r="P31" s="14">
        <f>'[1]PPTO 2015'!W63</f>
        <v>2083.3333333333335</v>
      </c>
      <c r="Q31" s="21">
        <v>74422.19</v>
      </c>
      <c r="R31" s="60">
        <f t="shared" si="0"/>
        <v>6250</v>
      </c>
      <c r="S31" s="60">
        <f t="shared" si="1"/>
        <v>402055.34</v>
      </c>
    </row>
    <row r="32" spans="1:19" x14ac:dyDescent="0.25">
      <c r="A32" s="23">
        <v>5</v>
      </c>
      <c r="B32" s="23">
        <v>5</v>
      </c>
      <c r="C32" s="23">
        <v>1</v>
      </c>
      <c r="D32" s="23">
        <v>5</v>
      </c>
      <c r="E32" s="23"/>
      <c r="F32" s="23">
        <v>0</v>
      </c>
      <c r="G32" s="23">
        <v>0</v>
      </c>
      <c r="H32" s="23">
        <v>0</v>
      </c>
      <c r="I32" s="23">
        <v>3</v>
      </c>
      <c r="J32" s="1"/>
      <c r="K32" s="16" t="str">
        <f>'[1]PPTO 2015'!K64</f>
        <v>Gastos del Personal Oficialia</v>
      </c>
      <c r="L32" s="14">
        <f>'[1]PPTO 2015'!U64</f>
        <v>0</v>
      </c>
      <c r="M32" s="21">
        <v>121173.6</v>
      </c>
      <c r="N32" s="14">
        <f>'[1]PPTO 2015'!V64</f>
        <v>0</v>
      </c>
      <c r="O32" s="21">
        <v>41935.230000000003</v>
      </c>
      <c r="P32" s="14">
        <f>'[1]PPTO 2015'!W64</f>
        <v>0</v>
      </c>
      <c r="Q32" s="21">
        <v>191192.88</v>
      </c>
      <c r="R32" s="60">
        <f t="shared" si="0"/>
        <v>0</v>
      </c>
      <c r="S32" s="60">
        <f t="shared" si="1"/>
        <v>354301.71</v>
      </c>
    </row>
    <row r="33" spans="1:19" x14ac:dyDescent="0.25">
      <c r="A33" s="23">
        <v>5</v>
      </c>
      <c r="B33" s="23">
        <v>5</v>
      </c>
      <c r="C33" s="23">
        <v>1</v>
      </c>
      <c r="D33" s="23">
        <v>5</v>
      </c>
      <c r="E33" s="23"/>
      <c r="F33" s="23">
        <v>0</v>
      </c>
      <c r="G33" s="23">
        <v>0</v>
      </c>
      <c r="H33" s="23">
        <v>0</v>
      </c>
      <c r="I33" s="23">
        <v>4</v>
      </c>
      <c r="J33" s="1"/>
      <c r="K33" s="16" t="str">
        <f>'[1]PPTO 2015'!K65</f>
        <v>Medicamentos</v>
      </c>
      <c r="L33" s="14">
        <f>'[1]PPTO 2015'!U65</f>
        <v>0</v>
      </c>
      <c r="M33" s="21">
        <v>0</v>
      </c>
      <c r="N33" s="14">
        <f>'[1]PPTO 2015'!V65</f>
        <v>0</v>
      </c>
      <c r="O33" s="21">
        <v>0</v>
      </c>
      <c r="P33" s="14">
        <f>'[1]PPTO 2015'!W65</f>
        <v>0</v>
      </c>
      <c r="Q33" s="21">
        <v>2985.84</v>
      </c>
      <c r="R33" s="60">
        <f t="shared" si="0"/>
        <v>0</v>
      </c>
      <c r="S33" s="60">
        <f t="shared" si="1"/>
        <v>2985.84</v>
      </c>
    </row>
    <row r="34" spans="1:19" x14ac:dyDescent="0.25">
      <c r="A34" s="23">
        <v>5</v>
      </c>
      <c r="B34" s="23">
        <v>5</v>
      </c>
      <c r="C34" s="23">
        <v>1</v>
      </c>
      <c r="D34" s="23">
        <v>6</v>
      </c>
      <c r="E34" s="23"/>
      <c r="F34" s="23">
        <v>0</v>
      </c>
      <c r="G34" s="23">
        <v>0</v>
      </c>
      <c r="H34" s="23">
        <v>0</v>
      </c>
      <c r="I34" s="23">
        <v>1</v>
      </c>
      <c r="J34" s="24"/>
      <c r="K34" s="16" t="s">
        <v>13</v>
      </c>
      <c r="L34" s="14">
        <f>'[1]PPTO 2015'!U66</f>
        <v>0</v>
      </c>
      <c r="M34" s="21">
        <v>-2589.2800000000002</v>
      </c>
      <c r="N34" s="14">
        <f>'[1]PPTO 2015'!V66</f>
        <v>0</v>
      </c>
      <c r="O34" s="21">
        <v>0</v>
      </c>
      <c r="P34" s="14">
        <f>'[1]PPTO 2015'!W66</f>
        <v>0</v>
      </c>
      <c r="Q34" s="21">
        <v>0</v>
      </c>
      <c r="R34" s="60">
        <f t="shared" si="0"/>
        <v>0</v>
      </c>
      <c r="S34" s="60">
        <f t="shared" si="1"/>
        <v>-2589.2800000000002</v>
      </c>
    </row>
    <row r="35" spans="1:19" x14ac:dyDescent="0.25">
      <c r="A35" s="23">
        <v>5</v>
      </c>
      <c r="B35" s="23">
        <v>5</v>
      </c>
      <c r="C35" s="23">
        <v>1</v>
      </c>
      <c r="D35" s="23">
        <v>6</v>
      </c>
      <c r="E35" s="23"/>
      <c r="F35" s="23">
        <v>0</v>
      </c>
      <c r="G35" s="23">
        <v>0</v>
      </c>
      <c r="H35" s="23">
        <v>0</v>
      </c>
      <c r="I35" s="23">
        <v>2</v>
      </c>
      <c r="J35" s="24"/>
      <c r="K35" s="16" t="s">
        <v>10</v>
      </c>
      <c r="L35" s="14">
        <f>'[1]PPTO 2015'!U67</f>
        <v>0</v>
      </c>
      <c r="M35" s="21">
        <v>510763.17</v>
      </c>
      <c r="N35" s="14">
        <f>'[1]PPTO 2015'!V67</f>
        <v>0</v>
      </c>
      <c r="O35" s="21">
        <v>912510.92</v>
      </c>
      <c r="P35" s="14">
        <f>'[1]PPTO 2015'!W67</f>
        <v>0</v>
      </c>
      <c r="Q35" s="21">
        <v>515433.19</v>
      </c>
      <c r="R35" s="60">
        <f t="shared" si="0"/>
        <v>0</v>
      </c>
      <c r="S35" s="60">
        <f t="shared" si="1"/>
        <v>1938707.28</v>
      </c>
    </row>
    <row r="36" spans="1:19" x14ac:dyDescent="0.25">
      <c r="A36" s="23">
        <v>5</v>
      </c>
      <c r="B36" s="23">
        <v>5</v>
      </c>
      <c r="C36" s="23">
        <v>1</v>
      </c>
      <c r="D36" s="23">
        <v>6</v>
      </c>
      <c r="E36" s="23"/>
      <c r="F36" s="23">
        <v>0</v>
      </c>
      <c r="G36" s="23">
        <v>0</v>
      </c>
      <c r="H36" s="23">
        <v>0</v>
      </c>
      <c r="I36" s="23">
        <v>3</v>
      </c>
      <c r="J36" s="24"/>
      <c r="K36" s="16" t="s">
        <v>14</v>
      </c>
      <c r="L36" s="14">
        <f>'[1]PPTO 2015'!U68</f>
        <v>0</v>
      </c>
      <c r="M36" s="21">
        <v>68182.720000000001</v>
      </c>
      <c r="N36" s="14">
        <f>'[1]PPTO 2015'!V68</f>
        <v>0</v>
      </c>
      <c r="O36" s="21">
        <v>217045.44</v>
      </c>
      <c r="P36" s="14">
        <f>'[1]PPTO 2015'!W68</f>
        <v>0</v>
      </c>
      <c r="Q36" s="21">
        <v>139920</v>
      </c>
      <c r="R36" s="60">
        <f t="shared" si="0"/>
        <v>0</v>
      </c>
      <c r="S36" s="60">
        <f t="shared" si="1"/>
        <v>425148.16000000003</v>
      </c>
    </row>
    <row r="37" spans="1:19" x14ac:dyDescent="0.25">
      <c r="A37" s="23">
        <v>5</v>
      </c>
      <c r="B37" s="23">
        <v>5</v>
      </c>
      <c r="C37" s="23">
        <v>1</v>
      </c>
      <c r="D37" s="23">
        <v>6</v>
      </c>
      <c r="E37" s="23"/>
      <c r="F37" s="23">
        <v>0</v>
      </c>
      <c r="G37" s="23">
        <v>0</v>
      </c>
      <c r="H37" s="23">
        <v>0</v>
      </c>
      <c r="I37" s="23">
        <v>4</v>
      </c>
      <c r="J37" s="24"/>
      <c r="K37" s="16" t="s">
        <v>15</v>
      </c>
      <c r="L37" s="14">
        <f>'[1]PPTO 2015'!U69</f>
        <v>0</v>
      </c>
      <c r="M37" s="21">
        <v>31842.57</v>
      </c>
      <c r="N37" s="14">
        <f>'[1]PPTO 2015'!V69</f>
        <v>0</v>
      </c>
      <c r="O37" s="21">
        <v>60656.52</v>
      </c>
      <c r="P37" s="14">
        <f>'[1]PPTO 2015'!W69</f>
        <v>0</v>
      </c>
      <c r="Q37" s="21">
        <v>4292</v>
      </c>
      <c r="R37" s="60">
        <f t="shared" si="0"/>
        <v>0</v>
      </c>
      <c r="S37" s="60">
        <f t="shared" si="1"/>
        <v>96791.09</v>
      </c>
    </row>
    <row r="38" spans="1:19" x14ac:dyDescent="0.25">
      <c r="A38" s="23">
        <v>5</v>
      </c>
      <c r="B38" s="23">
        <v>5</v>
      </c>
      <c r="C38" s="23">
        <v>1</v>
      </c>
      <c r="D38" s="23">
        <v>6</v>
      </c>
      <c r="E38" s="23"/>
      <c r="F38" s="23">
        <v>0</v>
      </c>
      <c r="G38" s="23">
        <v>0</v>
      </c>
      <c r="H38" s="23">
        <v>0</v>
      </c>
      <c r="I38" s="23">
        <v>5</v>
      </c>
      <c r="J38" s="24"/>
      <c r="K38" s="16" t="s">
        <v>16</v>
      </c>
      <c r="L38" s="14">
        <f>'[1]PPTO 2015'!U70</f>
        <v>1250</v>
      </c>
      <c r="M38" s="21">
        <v>60589.37</v>
      </c>
      <c r="N38" s="14">
        <f>'[1]PPTO 2015'!V70</f>
        <v>1250</v>
      </c>
      <c r="O38" s="21">
        <v>117660.64</v>
      </c>
      <c r="P38" s="14">
        <f>'[1]PPTO 2015'!W70</f>
        <v>1250</v>
      </c>
      <c r="Q38" s="21">
        <v>81441</v>
      </c>
      <c r="R38" s="60">
        <f t="shared" si="0"/>
        <v>3750</v>
      </c>
      <c r="S38" s="60">
        <f t="shared" si="1"/>
        <v>259691.01</v>
      </c>
    </row>
    <row r="39" spans="1:19" x14ac:dyDescent="0.25">
      <c r="A39" s="23">
        <v>5</v>
      </c>
      <c r="B39" s="23">
        <v>5</v>
      </c>
      <c r="C39" s="23">
        <v>1</v>
      </c>
      <c r="D39" s="23">
        <v>6</v>
      </c>
      <c r="E39" s="23"/>
      <c r="F39" s="23">
        <v>0</v>
      </c>
      <c r="G39" s="23">
        <v>0</v>
      </c>
      <c r="H39" s="23">
        <v>0</v>
      </c>
      <c r="I39" s="23">
        <v>6</v>
      </c>
      <c r="J39" s="24"/>
      <c r="K39" s="16" t="s">
        <v>17</v>
      </c>
      <c r="L39" s="14">
        <f>'[1]PPTO 2015'!U71</f>
        <v>14488161.333333336</v>
      </c>
      <c r="M39" s="21">
        <v>495322.91</v>
      </c>
      <c r="N39" s="14">
        <f>'[1]PPTO 2015'!V71</f>
        <v>13488161.333333336</v>
      </c>
      <c r="O39" s="21">
        <v>852924.16</v>
      </c>
      <c r="P39" s="14">
        <f>'[1]PPTO 2015'!W71</f>
        <v>13488161.333333336</v>
      </c>
      <c r="Q39" s="21">
        <v>739383.49</v>
      </c>
      <c r="R39" s="60">
        <f t="shared" si="0"/>
        <v>41464484.000000007</v>
      </c>
      <c r="S39" s="60">
        <f t="shared" si="1"/>
        <v>2087630.56</v>
      </c>
    </row>
    <row r="40" spans="1:19" x14ac:dyDescent="0.25">
      <c r="A40" s="23">
        <v>7</v>
      </c>
      <c r="B40" s="23">
        <v>5</v>
      </c>
      <c r="C40" s="23">
        <v>0</v>
      </c>
      <c r="D40" s="23">
        <v>0</v>
      </c>
      <c r="E40" s="23" t="s">
        <v>12</v>
      </c>
      <c r="F40" s="23">
        <v>0</v>
      </c>
      <c r="G40" s="23">
        <v>0</v>
      </c>
      <c r="H40" s="23">
        <v>0</v>
      </c>
      <c r="I40" s="23">
        <v>1</v>
      </c>
      <c r="J40" s="1"/>
      <c r="K40" s="16">
        <f>'[1]PPTO 2015'!K72</f>
        <v>0</v>
      </c>
      <c r="L40" s="14">
        <f>'[1]PPTO 2015'!U72</f>
        <v>0</v>
      </c>
      <c r="M40" s="15">
        <v>1467.98</v>
      </c>
      <c r="N40" s="14">
        <f>'[1]PPTO 2015'!V72</f>
        <v>0</v>
      </c>
      <c r="O40" s="15">
        <v>1942.12</v>
      </c>
      <c r="P40" s="14">
        <f>'[1]PPTO 2015'!W72</f>
        <v>0</v>
      </c>
      <c r="Q40" s="15">
        <v>1841.98</v>
      </c>
      <c r="R40" s="60">
        <f t="shared" si="0"/>
        <v>0</v>
      </c>
      <c r="S40" s="60">
        <f t="shared" si="1"/>
        <v>5252.08</v>
      </c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7" t="s">
        <v>11</v>
      </c>
      <c r="L41" s="18">
        <f t="shared" ref="L41:Q41" si="2">SUM(L14:L40)</f>
        <v>27672689.33333334</v>
      </c>
      <c r="M41" s="18">
        <f t="shared" si="2"/>
        <v>18594094.780000001</v>
      </c>
      <c r="N41" s="18">
        <f t="shared" si="2"/>
        <v>25672689.33333334</v>
      </c>
      <c r="O41" s="18">
        <f t="shared" si="2"/>
        <v>23369055.570000008</v>
      </c>
      <c r="P41" s="18">
        <f t="shared" si="2"/>
        <v>25672689.33333334</v>
      </c>
      <c r="Q41" s="22">
        <f t="shared" si="2"/>
        <v>22690762.859999999</v>
      </c>
      <c r="R41" s="60">
        <f t="shared" si="0"/>
        <v>79018068.000000015</v>
      </c>
      <c r="S41" s="60">
        <f t="shared" si="1"/>
        <v>64653913.210000008</v>
      </c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9"/>
      <c r="L42" s="9"/>
      <c r="M42" s="9"/>
      <c r="N42" s="10"/>
      <c r="O42" s="9"/>
      <c r="P42" s="10"/>
      <c r="Q42" s="9"/>
    </row>
  </sheetData>
  <mergeCells count="1">
    <mergeCell ref="L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 4TO TRIMESTRE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2018-07-17T22:52:47Z</dcterms:modified>
</cp:coreProperties>
</file>