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5 3ER TRIMESTRE" sheetId="9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S16" i="9" l="1"/>
  <c r="S17" i="9" l="1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Q43" i="9"/>
  <c r="O43" i="9"/>
  <c r="M43" i="9"/>
  <c r="P42" i="9"/>
  <c r="N42" i="9"/>
  <c r="L42" i="9"/>
  <c r="K42" i="9"/>
  <c r="P41" i="9"/>
  <c r="N41" i="9"/>
  <c r="L41" i="9"/>
  <c r="P40" i="9"/>
  <c r="N40" i="9"/>
  <c r="L40" i="9"/>
  <c r="P39" i="9"/>
  <c r="N39" i="9"/>
  <c r="L39" i="9"/>
  <c r="P38" i="9"/>
  <c r="N38" i="9"/>
  <c r="L38" i="9"/>
  <c r="P37" i="9"/>
  <c r="N37" i="9"/>
  <c r="L37" i="9"/>
  <c r="P36" i="9"/>
  <c r="N36" i="9"/>
  <c r="L36" i="9"/>
  <c r="R36" i="9" s="1"/>
  <c r="P35" i="9"/>
  <c r="N35" i="9"/>
  <c r="L35" i="9"/>
  <c r="K35" i="9"/>
  <c r="P34" i="9"/>
  <c r="N34" i="9"/>
  <c r="L34" i="9"/>
  <c r="K34" i="9"/>
  <c r="P33" i="9"/>
  <c r="N33" i="9"/>
  <c r="L33" i="9"/>
  <c r="K33" i="9"/>
  <c r="P32" i="9"/>
  <c r="N32" i="9"/>
  <c r="L32" i="9"/>
  <c r="K32" i="9"/>
  <c r="P31" i="9"/>
  <c r="N31" i="9"/>
  <c r="L31" i="9"/>
  <c r="K31" i="9"/>
  <c r="P30" i="9"/>
  <c r="N30" i="9"/>
  <c r="L30" i="9"/>
  <c r="K30" i="9"/>
  <c r="P29" i="9"/>
  <c r="N29" i="9"/>
  <c r="L29" i="9"/>
  <c r="K29" i="9"/>
  <c r="P28" i="9"/>
  <c r="N28" i="9"/>
  <c r="L28" i="9"/>
  <c r="K28" i="9"/>
  <c r="P27" i="9"/>
  <c r="N27" i="9"/>
  <c r="L27" i="9"/>
  <c r="K27" i="9"/>
  <c r="P26" i="9"/>
  <c r="N26" i="9"/>
  <c r="L26" i="9"/>
  <c r="K26" i="9"/>
  <c r="P25" i="9"/>
  <c r="N25" i="9"/>
  <c r="L25" i="9"/>
  <c r="K25" i="9"/>
  <c r="P24" i="9"/>
  <c r="N24" i="9"/>
  <c r="L24" i="9"/>
  <c r="K24" i="9"/>
  <c r="P23" i="9"/>
  <c r="N23" i="9"/>
  <c r="L23" i="9"/>
  <c r="K23" i="9"/>
  <c r="P22" i="9"/>
  <c r="N22" i="9"/>
  <c r="L22" i="9"/>
  <c r="K22" i="9"/>
  <c r="P21" i="9"/>
  <c r="N21" i="9"/>
  <c r="L21" i="9"/>
  <c r="K21" i="9"/>
  <c r="P20" i="9"/>
  <c r="N20" i="9"/>
  <c r="L20" i="9"/>
  <c r="K20" i="9"/>
  <c r="P19" i="9"/>
  <c r="N19" i="9"/>
  <c r="L19" i="9"/>
  <c r="K19" i="9"/>
  <c r="P18" i="9"/>
  <c r="N18" i="9"/>
  <c r="L18" i="9"/>
  <c r="K18" i="9"/>
  <c r="P17" i="9"/>
  <c r="N17" i="9"/>
  <c r="L17" i="9"/>
  <c r="K17" i="9"/>
  <c r="P16" i="9"/>
  <c r="N16" i="9"/>
  <c r="L16" i="9"/>
  <c r="K16" i="9"/>
  <c r="R40" i="9" l="1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9" i="9"/>
  <c r="S43" i="9"/>
  <c r="R38" i="9"/>
  <c r="R37" i="9"/>
  <c r="R41" i="9"/>
  <c r="R42" i="9"/>
  <c r="R16" i="9"/>
  <c r="L43" i="9"/>
  <c r="P43" i="9"/>
  <c r="N43" i="9"/>
  <c r="R43" i="9" l="1"/>
</calcChain>
</file>

<file path=xl/sharedStrings.xml><?xml version="1.0" encoding="utf-8"?>
<sst xmlns="http://schemas.openxmlformats.org/spreadsheetml/2006/main" count="48" uniqueCount="24">
  <si>
    <t xml:space="preserve">    JULIO</t>
  </si>
  <si>
    <t>JULIO</t>
  </si>
  <si>
    <t xml:space="preserve">  AGOSTO</t>
  </si>
  <si>
    <t xml:space="preserve">    SEPT</t>
  </si>
  <si>
    <t>EJERCIDO</t>
  </si>
  <si>
    <t xml:space="preserve">E G R E S O S </t>
  </si>
  <si>
    <t>Medicamentos</t>
  </si>
  <si>
    <t>T O T A L</t>
  </si>
  <si>
    <t xml:space="preserve"> </t>
  </si>
  <si>
    <t>Gastos del Personal Oficialia</t>
  </si>
  <si>
    <t>Costo en Honorarios Medicos</t>
  </si>
  <si>
    <t>Costo Material de Curación</t>
  </si>
  <si>
    <t>Auxiliar de Diagnostico</t>
  </si>
  <si>
    <t>Costo en hospitalizacion</t>
  </si>
  <si>
    <t>APROBADO</t>
  </si>
  <si>
    <t>TOTAL APROBADO</t>
  </si>
  <si>
    <t>TOTAL EJERCIDO</t>
  </si>
  <si>
    <t>RF-01</t>
  </si>
  <si>
    <t>INSTITUTO MUNICIPAL DE PENSIONES</t>
  </si>
  <si>
    <t xml:space="preserve"> PRESUPUESTO EGRESOS 2015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</si>
  <si>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</si>
  <si>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</si>
  <si>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</si>
  <si>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>TERCER TIMESTRE DEL 1 JULIO AL 30 DE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</si>
</sst>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56"/>
      <name val="Arial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2" fillId="2" borderId="0" xfId="1" applyFont="1" applyFill="1"/>
    <xf numFmtId="0" fontId="4" fillId="2" borderId="0" xfId="1" applyFont="1" applyFill="1" applyBorder="1"/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10" fillId="2" borderId="0" xfId="1" applyFont="1" applyFill="1" applyBorder="1"/>
    <xf numFmtId="0" fontId="11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3" fontId="12" fillId="0" borderId="1" xfId="0" applyNumberFormat="1" applyFont="1" applyBorder="1"/>
    <xf numFmtId="41" fontId="10" fillId="2" borderId="1" xfId="2" applyFont="1" applyFill="1" applyBorder="1"/>
    <xf numFmtId="0" fontId="10" fillId="2" borderId="2" xfId="1" applyFont="1" applyFill="1" applyBorder="1"/>
    <xf numFmtId="0" fontId="6" fillId="2" borderId="2" xfId="1" applyFont="1" applyFill="1" applyBorder="1" applyAlignment="1">
      <alignment horizontal="right"/>
    </xf>
    <xf numFmtId="164" fontId="6" fillId="2" borderId="1" xfId="3" applyNumberFormat="1" applyFont="1" applyFill="1" applyBorder="1"/>
    <xf numFmtId="41" fontId="7" fillId="2" borderId="1" xfId="2" applyFont="1" applyFill="1" applyBorder="1"/>
    <xf numFmtId="164" fontId="11" fillId="2" borderId="0" xfId="1" applyNumberFormat="1" applyFont="1" applyFill="1" applyBorder="1"/>
    <xf numFmtId="164" fontId="9" fillId="2" borderId="0" xfId="1" applyNumberFormat="1" applyFont="1" applyFill="1" applyBorder="1"/>
    <xf numFmtId="41" fontId="10" fillId="0" borderId="1" xfId="2" applyFont="1" applyFill="1" applyBorder="1"/>
    <xf numFmtId="41" fontId="6" fillId="2" borderId="1" xfId="2" applyFont="1" applyFill="1" applyBorder="1"/>
    <xf numFmtId="0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0" fillId="0" borderId="0" xfId="0" applyFont="1"/>
    <xf numFmtId="0" fontId="6" fillId="2" borderId="0" xfId="1" applyFont="1" applyFill="1" applyBorder="1" applyAlignment="1"/>
    <xf numFmtId="0" fontId="15" fillId="2" borderId="0" xfId="1" applyFont="1" applyFill="1" applyBorder="1" applyAlignment="1"/>
    <xf numFmtId="0" fontId="7" fillId="2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4" xfId="1" applyFont="1" applyFill="1" applyBorder="1"/>
    <xf numFmtId="0" fontId="2" fillId="2" borderId="5" xfId="1" applyFont="1" applyFill="1" applyBorder="1"/>
    <xf numFmtId="0" fontId="3" fillId="2" borderId="5" xfId="1" applyFont="1" applyFill="1" applyBorder="1"/>
    <xf numFmtId="0" fontId="4" fillId="2" borderId="5" xfId="1" applyFont="1" applyFill="1" applyBorder="1"/>
    <xf numFmtId="0" fontId="5" fillId="2" borderId="5" xfId="1" applyFont="1" applyFill="1" applyBorder="1"/>
    <xf numFmtId="0" fontId="4" fillId="3" borderId="5" xfId="1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2" borderId="7" xfId="1" applyFont="1" applyFill="1" applyBorder="1"/>
    <xf numFmtId="0" fontId="2" fillId="2" borderId="0" xfId="1" applyFont="1" applyFill="1" applyBorder="1"/>
    <xf numFmtId="0" fontId="14" fillId="2" borderId="0" xfId="1" applyFont="1" applyFill="1" applyBorder="1"/>
    <xf numFmtId="0" fontId="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8" xfId="0" applyFill="1" applyBorder="1"/>
    <xf numFmtId="0" fontId="16" fillId="2" borderId="0" xfId="1" applyFont="1" applyFill="1" applyBorder="1"/>
    <xf numFmtId="0" fontId="15" fillId="3" borderId="0" xfId="1" applyFont="1" applyFill="1" applyBorder="1" applyAlignment="1"/>
    <xf numFmtId="0" fontId="15" fillId="3" borderId="0" xfId="1" applyFont="1" applyFill="1" applyBorder="1" applyAlignment="1">
      <alignment horizontal="center"/>
    </xf>
    <xf numFmtId="0" fontId="9" fillId="3" borderId="0" xfId="1" applyFont="1" applyFill="1" applyBorder="1"/>
    <xf numFmtId="0" fontId="17" fillId="2" borderId="0" xfId="1" applyFont="1" applyFill="1" applyBorder="1"/>
    <xf numFmtId="164" fontId="10" fillId="2" borderId="0" xfId="1" applyNumberFormat="1" applyFont="1" applyFill="1" applyBorder="1"/>
    <xf numFmtId="164" fontId="9" fillId="3" borderId="0" xfId="1" applyNumberFormat="1" applyFont="1" applyFill="1" applyBorder="1"/>
    <xf numFmtId="0" fontId="2" fillId="2" borderId="9" xfId="1" applyFont="1" applyFill="1" applyBorder="1"/>
    <xf numFmtId="0" fontId="2" fillId="2" borderId="3" xfId="1" applyFont="1" applyFill="1" applyBorder="1"/>
    <xf numFmtId="41" fontId="10" fillId="2" borderId="3" xfId="2" applyFont="1" applyFill="1" applyBorder="1"/>
    <xf numFmtId="0" fontId="11" fillId="2" borderId="3" xfId="1" applyFont="1" applyFill="1" applyBorder="1"/>
    <xf numFmtId="0" fontId="10" fillId="2" borderId="3" xfId="1" applyFont="1" applyFill="1" applyBorder="1"/>
    <xf numFmtId="0" fontId="9" fillId="2" borderId="3" xfId="1" applyFont="1" applyFill="1" applyBorder="1"/>
    <xf numFmtId="0" fontId="9" fillId="3" borderId="3" xfId="1" applyFont="1" applyFill="1" applyBorder="1"/>
    <xf numFmtId="0" fontId="0" fillId="3" borderId="3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6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46">
          <cell r="K46" t="str">
            <v>Gastos del Personal U.S.M.</v>
          </cell>
          <cell r="R46">
            <v>2445333.3333333335</v>
          </cell>
          <cell r="S46">
            <v>2445333.3333333335</v>
          </cell>
          <cell r="T46">
            <v>2445333.3333333335</v>
          </cell>
        </row>
        <row r="47">
          <cell r="K47" t="str">
            <v>Gastos Generales U.S.M</v>
          </cell>
          <cell r="R47">
            <v>338869.66666666669</v>
          </cell>
          <cell r="S47">
            <v>338869.66666666669</v>
          </cell>
          <cell r="T47">
            <v>338869.66666666669</v>
          </cell>
        </row>
        <row r="48">
          <cell r="K48" t="str">
            <v>Honorarios Hospitalarios</v>
          </cell>
          <cell r="R48">
            <v>39750</v>
          </cell>
          <cell r="S48">
            <v>39750</v>
          </cell>
          <cell r="T48">
            <v>39750</v>
          </cell>
        </row>
        <row r="49">
          <cell r="K49" t="str">
            <v>Honorarios Esp. 2do. Nivel</v>
          </cell>
          <cell r="R49">
            <v>3783.3333333333335</v>
          </cell>
          <cell r="S49">
            <v>3783.3333333333335</v>
          </cell>
          <cell r="T49">
            <v>3783.3333333333335</v>
          </cell>
        </row>
        <row r="50">
          <cell r="K50" t="str">
            <v>Honorarios Quirurgicos</v>
          </cell>
          <cell r="R50">
            <v>100000</v>
          </cell>
          <cell r="S50">
            <v>100000</v>
          </cell>
          <cell r="T50">
            <v>100000</v>
          </cell>
        </row>
        <row r="51">
          <cell r="K51" t="str">
            <v>Honorarios por Iguala</v>
          </cell>
          <cell r="R51">
            <v>259583.33333333337</v>
          </cell>
          <cell r="S51">
            <v>259583.33333333337</v>
          </cell>
          <cell r="T51">
            <v>259583.33333333337</v>
          </cell>
        </row>
        <row r="52">
          <cell r="K52" t="str">
            <v>Honorarios Esp. 3er. Nivel</v>
          </cell>
          <cell r="R52">
            <v>116666.66666666669</v>
          </cell>
          <cell r="S52">
            <v>116666.66666666669</v>
          </cell>
          <cell r="T52">
            <v>116666.66666666669</v>
          </cell>
        </row>
        <row r="53">
          <cell r="K53" t="str">
            <v>Costo en Hospitales por Hospitalizacion</v>
          </cell>
          <cell r="R53">
            <v>1735000</v>
          </cell>
          <cell r="S53">
            <v>1735000</v>
          </cell>
          <cell r="T53">
            <v>1735000</v>
          </cell>
        </row>
        <row r="54">
          <cell r="K54" t="str">
            <v>Costo en Hospitales por Consulta Externa</v>
          </cell>
          <cell r="R54">
            <v>50541.666666666664</v>
          </cell>
          <cell r="S54">
            <v>50541.666666666664</v>
          </cell>
          <cell r="T54">
            <v>50541.666666666664</v>
          </cell>
        </row>
        <row r="55">
          <cell r="K55" t="str">
            <v>Costo en Hospitales por Quirófano</v>
          </cell>
          <cell r="R55">
            <v>50000</v>
          </cell>
          <cell r="S55">
            <v>50000</v>
          </cell>
          <cell r="T55">
            <v>50000</v>
          </cell>
        </row>
        <row r="56">
          <cell r="K56" t="str">
            <v>Laboratorio</v>
          </cell>
          <cell r="R56">
            <v>266666.66666666669</v>
          </cell>
          <cell r="S56">
            <v>266666.66666666669</v>
          </cell>
          <cell r="T56">
            <v>266666.66666666669</v>
          </cell>
        </row>
        <row r="57">
          <cell r="K57" t="str">
            <v>Rayos X</v>
          </cell>
          <cell r="R57">
            <v>83333.333333333328</v>
          </cell>
          <cell r="S57">
            <v>83333.333333333328</v>
          </cell>
          <cell r="T57">
            <v>83333.333333333328</v>
          </cell>
        </row>
        <row r="58">
          <cell r="K58" t="str">
            <v>Estudios Especiales</v>
          </cell>
          <cell r="R58">
            <v>100000</v>
          </cell>
          <cell r="S58">
            <v>100000</v>
          </cell>
          <cell r="T58">
            <v>100000</v>
          </cell>
        </row>
        <row r="59">
          <cell r="K59" t="str">
            <v>Medicamentos</v>
          </cell>
          <cell r="R59">
            <v>7416666.666666667</v>
          </cell>
          <cell r="S59">
            <v>7416666.666666667</v>
          </cell>
          <cell r="T59">
            <v>7416666.666666667</v>
          </cell>
        </row>
        <row r="60">
          <cell r="K60" t="str">
            <v>Material de Curacion</v>
          </cell>
          <cell r="R60">
            <v>58333.333333333336</v>
          </cell>
          <cell r="S60">
            <v>58333.333333333336</v>
          </cell>
          <cell r="T60">
            <v>58333.333333333336</v>
          </cell>
        </row>
        <row r="61">
          <cell r="K61" t="str">
            <v>Servicios Clinicos</v>
          </cell>
          <cell r="R61">
            <v>83333.333333333328</v>
          </cell>
          <cell r="S61">
            <v>83333.333333333328</v>
          </cell>
          <cell r="T61">
            <v>83333.333333333328</v>
          </cell>
        </row>
        <row r="62">
          <cell r="K62" t="str">
            <v>Material para Rayos X</v>
          </cell>
          <cell r="R62">
            <v>33333.333333333336</v>
          </cell>
          <cell r="S62">
            <v>33333.333333333336</v>
          </cell>
          <cell r="T62">
            <v>33333.333333333336</v>
          </cell>
        </row>
        <row r="63">
          <cell r="K63" t="str">
            <v>Material CIAM</v>
          </cell>
          <cell r="R63">
            <v>2083.3333333333335</v>
          </cell>
          <cell r="S63">
            <v>2083.3333333333335</v>
          </cell>
          <cell r="T63">
            <v>2083.3333333333335</v>
          </cell>
        </row>
        <row r="64">
          <cell r="K64" t="str">
            <v>Gastos del Personal Oficialia</v>
          </cell>
          <cell r="R64">
            <v>0</v>
          </cell>
          <cell r="S64">
            <v>0</v>
          </cell>
          <cell r="T64">
            <v>0</v>
          </cell>
        </row>
        <row r="65">
          <cell r="K65" t="str">
            <v>Medicamentos</v>
          </cell>
          <cell r="R65">
            <v>0</v>
          </cell>
          <cell r="S65">
            <v>0</v>
          </cell>
          <cell r="T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</row>
        <row r="67">
          <cell r="R67">
            <v>0</v>
          </cell>
          <cell r="S67">
            <v>0</v>
          </cell>
          <cell r="T67">
            <v>0</v>
          </cell>
        </row>
        <row r="68">
          <cell r="R68">
            <v>0</v>
          </cell>
          <cell r="S68">
            <v>0</v>
          </cell>
          <cell r="T68">
            <v>0</v>
          </cell>
        </row>
        <row r="69">
          <cell r="R69">
            <v>0</v>
          </cell>
          <cell r="S69">
            <v>0</v>
          </cell>
          <cell r="T69">
            <v>0</v>
          </cell>
        </row>
        <row r="70">
          <cell r="R70">
            <v>1250</v>
          </cell>
          <cell r="S70">
            <v>1250</v>
          </cell>
          <cell r="T70">
            <v>1250</v>
          </cell>
        </row>
        <row r="71">
          <cell r="R71">
            <v>14488161.333333336</v>
          </cell>
          <cell r="S71">
            <v>14488161.333333336</v>
          </cell>
          <cell r="T71">
            <v>14488161.333333336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tabSelected="1" workbookViewId="0">
      <selection activeCell="N12" sqref="N12"/>
    </sheetView>
  </sheetViews>
  <sheetFormatPr baseColWidth="10" defaultRowHeight="15" x14ac:dyDescent="0.25"/>
  <cols>
    <col min="1" max="4" width="2" bestFit="1" customWidth="1"/>
    <col min="5" max="5" width="1" bestFit="1" customWidth="1"/>
    <col min="6" max="9" width="2" bestFit="1" customWidth="1"/>
    <col min="11" max="11" width="56" bestFit="1" customWidth="1"/>
    <col min="12" max="17" width="11.28515625" bestFit="1" customWidth="1"/>
    <col min="18" max="19" width="19.42578125" customWidth="1"/>
  </cols>
  <sheetData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6"/>
      <c r="M2" s="4"/>
      <c r="N2" s="6"/>
      <c r="O2" s="4"/>
      <c r="P2" s="6"/>
      <c r="Q2" s="4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5"/>
      <c r="L3" s="16"/>
      <c r="M3" s="17"/>
      <c r="N3" s="16"/>
      <c r="O3" s="17"/>
      <c r="P3" s="16"/>
      <c r="Q3" s="17"/>
    </row>
    <row r="4" spans="1:19" ht="15.75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30" t="s">
        <v>17</v>
      </c>
      <c r="L4" s="31"/>
      <c r="M4" s="29"/>
      <c r="N4" s="32"/>
      <c r="O4" s="31"/>
      <c r="P4" s="32"/>
      <c r="Q4" s="33"/>
      <c r="R4" s="34"/>
      <c r="S4" s="35"/>
    </row>
    <row r="5" spans="1:19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8"/>
      <c r="L5" s="2"/>
      <c r="M5" s="37"/>
      <c r="N5" s="39"/>
      <c r="O5" s="2"/>
      <c r="P5" s="39"/>
      <c r="Q5" s="40"/>
      <c r="R5" s="41"/>
      <c r="S5" s="42"/>
    </row>
    <row r="6" spans="1:19" ht="21" x14ac:dyDescent="0.35">
      <c r="A6" s="36"/>
      <c r="B6" s="37"/>
      <c r="C6" s="37"/>
      <c r="D6" s="37"/>
      <c r="E6" s="37"/>
      <c r="F6" s="37"/>
      <c r="G6" s="37"/>
      <c r="H6" s="37"/>
      <c r="I6" s="37"/>
      <c r="J6" s="37"/>
      <c r="K6" s="43" t="s">
        <v>18</v>
      </c>
      <c r="L6" s="2"/>
      <c r="M6" s="37"/>
      <c r="N6" s="39"/>
      <c r="O6" s="2"/>
      <c r="P6" s="39"/>
      <c r="Q6" s="40"/>
      <c r="R6" s="41"/>
      <c r="S6" s="42"/>
    </row>
    <row r="7" spans="1:19" x14ac:dyDescent="0.2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2"/>
      <c r="M7" s="37"/>
      <c r="N7" s="39"/>
      <c r="O7" s="2"/>
      <c r="P7" s="39"/>
      <c r="Q7" s="40"/>
      <c r="R7" s="41"/>
      <c r="S7" s="42"/>
    </row>
    <row r="8" spans="1:19" x14ac:dyDescent="0.25">
      <c r="A8" s="36"/>
      <c r="B8" s="37"/>
      <c r="C8" s="37"/>
      <c r="D8" s="37"/>
      <c r="E8" s="37"/>
      <c r="F8" s="37"/>
      <c r="G8" s="37"/>
      <c r="H8" s="37"/>
      <c r="I8" s="37"/>
      <c r="J8" s="37"/>
      <c r="K8" s="25" t="s">
        <v>19</v>
      </c>
      <c r="L8" s="23"/>
      <c r="M8" s="22"/>
      <c r="N8" s="24"/>
      <c r="O8" s="23"/>
      <c r="P8" s="24"/>
      <c r="Q8" s="44"/>
      <c r="R8" s="41"/>
      <c r="S8" s="42"/>
    </row>
    <row r="9" spans="1:19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25" t="s">
        <v>23</v>
      </c>
      <c r="L9" s="61" t="s">
        <v>20</v>
      </c>
      <c r="M9" s="61"/>
      <c r="N9" s="61"/>
      <c r="O9" s="61"/>
      <c r="P9" s="61"/>
      <c r="Q9" s="45"/>
      <c r="R9" s="41"/>
      <c r="S9" s="42"/>
    </row>
    <row r="10" spans="1:19" ht="5.25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25"/>
      <c r="L10" s="26"/>
      <c r="M10" s="25"/>
      <c r="N10" s="27"/>
      <c r="O10" s="26"/>
      <c r="P10" s="27"/>
      <c r="Q10" s="45"/>
      <c r="R10" s="41"/>
      <c r="S10" s="42"/>
    </row>
    <row r="11" spans="1:19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5" t="s">
        <v>21</v>
      </c>
      <c r="L11" s="6"/>
      <c r="M11" s="5"/>
      <c r="N11" s="6"/>
      <c r="O11" s="4"/>
      <c r="P11" s="6"/>
      <c r="Q11" s="46"/>
      <c r="R11" s="41"/>
      <c r="S11" s="42"/>
    </row>
    <row r="12" spans="1:19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47" t="s">
        <v>22</v>
      </c>
      <c r="L12" s="16"/>
      <c r="M12" s="48"/>
      <c r="N12" s="16"/>
      <c r="O12" s="17"/>
      <c r="P12" s="16"/>
      <c r="Q12" s="49"/>
      <c r="R12" s="41"/>
      <c r="S12" s="42"/>
    </row>
    <row r="13" spans="1:19" ht="15.75" thickBot="1" x14ac:dyDescent="0.3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53"/>
      <c r="M13" s="54"/>
      <c r="N13" s="53"/>
      <c r="O13" s="55"/>
      <c r="P13" s="53"/>
      <c r="Q13" s="56"/>
      <c r="R13" s="57"/>
      <c r="S13" s="58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3" t="s">
        <v>5</v>
      </c>
      <c r="L14" s="27" t="s">
        <v>14</v>
      </c>
      <c r="M14" s="25" t="s">
        <v>4</v>
      </c>
      <c r="N14" s="27" t="s">
        <v>14</v>
      </c>
      <c r="O14" s="25" t="s">
        <v>4</v>
      </c>
      <c r="P14" s="27" t="s">
        <v>14</v>
      </c>
      <c r="Q14" s="25" t="s">
        <v>4</v>
      </c>
      <c r="R14" s="27" t="s">
        <v>15</v>
      </c>
      <c r="S14" s="25" t="s">
        <v>16</v>
      </c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7"/>
      <c r="L15" s="9" t="s">
        <v>0</v>
      </c>
      <c r="M15" s="8" t="s">
        <v>1</v>
      </c>
      <c r="N15" s="9" t="s">
        <v>2</v>
      </c>
      <c r="O15" s="8" t="s">
        <v>2</v>
      </c>
      <c r="P15" s="9" t="s">
        <v>3</v>
      </c>
      <c r="Q15" s="8" t="s">
        <v>3</v>
      </c>
      <c r="R15" s="59"/>
      <c r="S15" s="59"/>
    </row>
    <row r="16" spans="1:19" x14ac:dyDescent="0.25">
      <c r="A16" s="20">
        <v>5</v>
      </c>
      <c r="B16" s="20">
        <v>5</v>
      </c>
      <c r="C16" s="20">
        <v>0</v>
      </c>
      <c r="D16" s="20">
        <v>9</v>
      </c>
      <c r="E16" s="20" t="s">
        <v>8</v>
      </c>
      <c r="F16" s="20">
        <v>0</v>
      </c>
      <c r="G16" s="20">
        <v>0</v>
      </c>
      <c r="H16" s="20">
        <v>0</v>
      </c>
      <c r="I16" s="20">
        <v>1</v>
      </c>
      <c r="J16" s="1"/>
      <c r="K16" s="12" t="str">
        <f>'[1]PPTO 2015'!K46</f>
        <v>Gastos del Personal U.S.M.</v>
      </c>
      <c r="L16" s="10">
        <f>'[1]PPTO 2015'!R46</f>
        <v>2445333.3333333335</v>
      </c>
      <c r="M16" s="18">
        <v>1104924.08</v>
      </c>
      <c r="N16" s="10">
        <f>'[1]PPTO 2015'!S46</f>
        <v>2445333.3333333335</v>
      </c>
      <c r="O16" s="18">
        <v>1008572.93</v>
      </c>
      <c r="P16" s="10">
        <f>'[1]PPTO 2015'!T46</f>
        <v>2445333.3333333335</v>
      </c>
      <c r="Q16" s="18">
        <v>1057027.1100000001</v>
      </c>
      <c r="R16" s="60">
        <f>SUM(L16+N16+P16)</f>
        <v>7336000</v>
      </c>
      <c r="S16" s="60">
        <f>SUM(M16+O16+Q16)</f>
        <v>3170524.12</v>
      </c>
    </row>
    <row r="17" spans="1:19" x14ac:dyDescent="0.25">
      <c r="A17" s="20">
        <v>5</v>
      </c>
      <c r="B17" s="20">
        <v>5</v>
      </c>
      <c r="C17" s="20">
        <v>0</v>
      </c>
      <c r="D17" s="20">
        <v>9</v>
      </c>
      <c r="E17" s="20" t="s">
        <v>8</v>
      </c>
      <c r="F17" s="20">
        <v>0</v>
      </c>
      <c r="G17" s="20">
        <v>0</v>
      </c>
      <c r="H17" s="20">
        <v>0</v>
      </c>
      <c r="I17" s="20">
        <v>2</v>
      </c>
      <c r="J17" s="1"/>
      <c r="K17" s="12" t="str">
        <f>'[1]PPTO 2015'!K47</f>
        <v>Gastos Generales U.S.M</v>
      </c>
      <c r="L17" s="10">
        <f>'[1]PPTO 2015'!R47</f>
        <v>338869.66666666669</v>
      </c>
      <c r="M17" s="18">
        <v>480229.68</v>
      </c>
      <c r="N17" s="10">
        <f>'[1]PPTO 2015'!S47</f>
        <v>338869.66666666669</v>
      </c>
      <c r="O17" s="18">
        <v>86403.94</v>
      </c>
      <c r="P17" s="10">
        <f>'[1]PPTO 2015'!T47</f>
        <v>338869.66666666669</v>
      </c>
      <c r="Q17" s="18">
        <v>383400.34</v>
      </c>
      <c r="R17" s="60">
        <f t="shared" ref="R17:R43" si="0">SUM(L17+N17+P17)</f>
        <v>1016609</v>
      </c>
      <c r="S17" s="60">
        <f t="shared" ref="S17:S43" si="1">SUM(M17+O17+Q17)</f>
        <v>950033.96</v>
      </c>
    </row>
    <row r="18" spans="1:19" x14ac:dyDescent="0.25">
      <c r="A18" s="20">
        <v>5</v>
      </c>
      <c r="B18" s="20">
        <v>5</v>
      </c>
      <c r="C18" s="20">
        <v>1</v>
      </c>
      <c r="D18" s="20">
        <v>0</v>
      </c>
      <c r="E18" s="20" t="s">
        <v>8</v>
      </c>
      <c r="F18" s="20">
        <v>0</v>
      </c>
      <c r="G18" s="20">
        <v>0</v>
      </c>
      <c r="H18" s="20">
        <v>0</v>
      </c>
      <c r="I18" s="20">
        <v>1</v>
      </c>
      <c r="J18" s="1"/>
      <c r="K18" s="12" t="str">
        <f>'[1]PPTO 2015'!K48</f>
        <v>Honorarios Hospitalarios</v>
      </c>
      <c r="L18" s="10">
        <f>'[1]PPTO 2015'!R48</f>
        <v>39750</v>
      </c>
      <c r="M18" s="18">
        <v>2225847.46</v>
      </c>
      <c r="N18" s="10">
        <f>'[1]PPTO 2015'!S48</f>
        <v>39750</v>
      </c>
      <c r="O18" s="18">
        <v>2200903.23</v>
      </c>
      <c r="P18" s="10">
        <f>'[1]PPTO 2015'!T48</f>
        <v>39750</v>
      </c>
      <c r="Q18" s="18">
        <v>2607748.04</v>
      </c>
      <c r="R18" s="60">
        <f t="shared" si="0"/>
        <v>119250</v>
      </c>
      <c r="S18" s="60">
        <f t="shared" si="1"/>
        <v>7034498.7299999995</v>
      </c>
    </row>
    <row r="19" spans="1:19" x14ac:dyDescent="0.25">
      <c r="A19" s="20">
        <v>5</v>
      </c>
      <c r="B19" s="20">
        <v>5</v>
      </c>
      <c r="C19" s="20">
        <v>1</v>
      </c>
      <c r="D19" s="20">
        <v>0</v>
      </c>
      <c r="E19" s="20" t="s">
        <v>8</v>
      </c>
      <c r="F19" s="20">
        <v>0</v>
      </c>
      <c r="G19" s="20">
        <v>0</v>
      </c>
      <c r="H19" s="20">
        <v>0</v>
      </c>
      <c r="I19" s="20">
        <v>2</v>
      </c>
      <c r="J19" s="1"/>
      <c r="K19" s="12" t="str">
        <f>'[1]PPTO 2015'!K49</f>
        <v>Honorarios Esp. 2do. Nivel</v>
      </c>
      <c r="L19" s="10">
        <f>'[1]PPTO 2015'!R49</f>
        <v>3783.3333333333335</v>
      </c>
      <c r="M19" s="18">
        <v>255388</v>
      </c>
      <c r="N19" s="10">
        <f>'[1]PPTO 2015'!S49</f>
        <v>3783.3333333333335</v>
      </c>
      <c r="O19" s="18">
        <v>310348.18</v>
      </c>
      <c r="P19" s="10">
        <f>'[1]PPTO 2015'!T49</f>
        <v>3783.3333333333335</v>
      </c>
      <c r="Q19" s="18">
        <v>632526.27</v>
      </c>
      <c r="R19" s="60">
        <f t="shared" si="0"/>
        <v>11350</v>
      </c>
      <c r="S19" s="60">
        <f t="shared" si="1"/>
        <v>1198262.45</v>
      </c>
    </row>
    <row r="20" spans="1:19" x14ac:dyDescent="0.25">
      <c r="A20" s="20">
        <v>5</v>
      </c>
      <c r="B20" s="20">
        <v>5</v>
      </c>
      <c r="C20" s="20">
        <v>1</v>
      </c>
      <c r="D20" s="20">
        <v>1</v>
      </c>
      <c r="E20" s="20" t="s">
        <v>8</v>
      </c>
      <c r="F20" s="20">
        <v>0</v>
      </c>
      <c r="G20" s="20">
        <v>0</v>
      </c>
      <c r="H20" s="20">
        <v>0</v>
      </c>
      <c r="I20" s="20">
        <v>1</v>
      </c>
      <c r="J20" s="1"/>
      <c r="K20" s="12" t="str">
        <f>'[1]PPTO 2015'!K50</f>
        <v>Honorarios Quirurgicos</v>
      </c>
      <c r="L20" s="10">
        <f>'[1]PPTO 2015'!R50</f>
        <v>100000</v>
      </c>
      <c r="M20" s="18">
        <v>221462.43</v>
      </c>
      <c r="N20" s="10">
        <f>'[1]PPTO 2015'!S50</f>
        <v>100000</v>
      </c>
      <c r="O20" s="18">
        <v>26559.29</v>
      </c>
      <c r="P20" s="10">
        <f>'[1]PPTO 2015'!T50</f>
        <v>100000</v>
      </c>
      <c r="Q20" s="18">
        <v>190342.12</v>
      </c>
      <c r="R20" s="60">
        <f t="shared" si="0"/>
        <v>300000</v>
      </c>
      <c r="S20" s="60">
        <f t="shared" si="1"/>
        <v>438363.83999999997</v>
      </c>
    </row>
    <row r="21" spans="1:19" x14ac:dyDescent="0.25">
      <c r="A21" s="20">
        <v>5</v>
      </c>
      <c r="B21" s="20">
        <v>5</v>
      </c>
      <c r="C21" s="20">
        <v>1</v>
      </c>
      <c r="D21" s="20">
        <v>1</v>
      </c>
      <c r="E21" s="20" t="s">
        <v>8</v>
      </c>
      <c r="F21" s="20">
        <v>0</v>
      </c>
      <c r="G21" s="20">
        <v>0</v>
      </c>
      <c r="H21" s="20">
        <v>0</v>
      </c>
      <c r="I21" s="20">
        <v>2</v>
      </c>
      <c r="J21" s="1"/>
      <c r="K21" s="12" t="str">
        <f>'[1]PPTO 2015'!K51</f>
        <v>Honorarios por Iguala</v>
      </c>
      <c r="L21" s="10">
        <f>'[1]PPTO 2015'!R51</f>
        <v>259583.33333333337</v>
      </c>
      <c r="M21" s="18">
        <v>55256</v>
      </c>
      <c r="N21" s="10">
        <f>'[1]PPTO 2015'!S51</f>
        <v>259583.33333333337</v>
      </c>
      <c r="O21" s="18">
        <v>2700</v>
      </c>
      <c r="P21" s="10">
        <f>'[1]PPTO 2015'!T51</f>
        <v>259583.33333333337</v>
      </c>
      <c r="Q21" s="18">
        <v>74728</v>
      </c>
      <c r="R21" s="60">
        <f t="shared" si="0"/>
        <v>778750.00000000012</v>
      </c>
      <c r="S21" s="60">
        <f t="shared" si="1"/>
        <v>132684</v>
      </c>
    </row>
    <row r="22" spans="1:19" x14ac:dyDescent="0.25">
      <c r="A22" s="20">
        <v>5</v>
      </c>
      <c r="B22" s="20">
        <v>5</v>
      </c>
      <c r="C22" s="20">
        <v>1</v>
      </c>
      <c r="D22" s="20">
        <v>1</v>
      </c>
      <c r="E22" s="20" t="s">
        <v>8</v>
      </c>
      <c r="F22" s="20">
        <v>0</v>
      </c>
      <c r="G22" s="20">
        <v>0</v>
      </c>
      <c r="H22" s="20">
        <v>0</v>
      </c>
      <c r="I22" s="20">
        <v>3</v>
      </c>
      <c r="J22" s="1"/>
      <c r="K22" s="12" t="str">
        <f>'[1]PPTO 2015'!K52</f>
        <v>Honorarios Esp. 3er. Nivel</v>
      </c>
      <c r="L22" s="10">
        <f>'[1]PPTO 2015'!R52</f>
        <v>116666.66666666669</v>
      </c>
      <c r="M22" s="18">
        <v>161778</v>
      </c>
      <c r="N22" s="10">
        <f>'[1]PPTO 2015'!S52</f>
        <v>116666.66666666669</v>
      </c>
      <c r="O22" s="18">
        <v>234835.45</v>
      </c>
      <c r="P22" s="10">
        <f>'[1]PPTO 2015'!T52</f>
        <v>116666.66666666669</v>
      </c>
      <c r="Q22" s="18">
        <v>152060</v>
      </c>
      <c r="R22" s="60">
        <f t="shared" si="0"/>
        <v>350000.00000000006</v>
      </c>
      <c r="S22" s="60">
        <f t="shared" si="1"/>
        <v>548673.44999999995</v>
      </c>
    </row>
    <row r="23" spans="1:19" x14ac:dyDescent="0.25">
      <c r="A23" s="20">
        <v>5</v>
      </c>
      <c r="B23" s="20">
        <v>5</v>
      </c>
      <c r="C23" s="20">
        <v>1</v>
      </c>
      <c r="D23" s="20">
        <v>1</v>
      </c>
      <c r="E23" s="20" t="s">
        <v>8</v>
      </c>
      <c r="F23" s="20">
        <v>0</v>
      </c>
      <c r="G23" s="20">
        <v>0</v>
      </c>
      <c r="H23" s="20">
        <v>0</v>
      </c>
      <c r="I23" s="20">
        <v>4</v>
      </c>
      <c r="J23" s="1"/>
      <c r="K23" s="12" t="str">
        <f>'[1]PPTO 2015'!K53</f>
        <v>Costo en Hospitales por Hospitalizacion</v>
      </c>
      <c r="L23" s="10">
        <f>'[1]PPTO 2015'!R53</f>
        <v>1735000</v>
      </c>
      <c r="M23" s="18">
        <v>638100</v>
      </c>
      <c r="N23" s="10">
        <f>'[1]PPTO 2015'!S53</f>
        <v>1735000</v>
      </c>
      <c r="O23" s="18">
        <v>618600</v>
      </c>
      <c r="P23" s="10">
        <f>'[1]PPTO 2015'!T53</f>
        <v>1735000</v>
      </c>
      <c r="Q23" s="18">
        <v>640600</v>
      </c>
      <c r="R23" s="60">
        <f t="shared" si="0"/>
        <v>5205000</v>
      </c>
      <c r="S23" s="60">
        <f t="shared" si="1"/>
        <v>1897300</v>
      </c>
    </row>
    <row r="24" spans="1:19" x14ac:dyDescent="0.25">
      <c r="A24" s="20">
        <v>5</v>
      </c>
      <c r="B24" s="20">
        <v>5</v>
      </c>
      <c r="C24" s="20">
        <v>1</v>
      </c>
      <c r="D24" s="20">
        <v>1</v>
      </c>
      <c r="E24" s="20" t="s">
        <v>8</v>
      </c>
      <c r="F24" s="20">
        <v>0</v>
      </c>
      <c r="G24" s="20">
        <v>0</v>
      </c>
      <c r="H24" s="20">
        <v>0</v>
      </c>
      <c r="I24" s="20">
        <v>5</v>
      </c>
      <c r="J24" s="1"/>
      <c r="K24" s="12" t="str">
        <f>'[1]PPTO 2015'!K54</f>
        <v>Costo en Hospitales por Consulta Externa</v>
      </c>
      <c r="L24" s="10">
        <f>'[1]PPTO 2015'!R54</f>
        <v>50541.666666666664</v>
      </c>
      <c r="M24" s="18">
        <v>613392.97</v>
      </c>
      <c r="N24" s="10">
        <f>'[1]PPTO 2015'!S54</f>
        <v>50541.666666666664</v>
      </c>
      <c r="O24" s="18">
        <v>662207.9</v>
      </c>
      <c r="P24" s="10">
        <f>'[1]PPTO 2015'!T54</f>
        <v>50541.666666666664</v>
      </c>
      <c r="Q24" s="18">
        <v>385383.67</v>
      </c>
      <c r="R24" s="60">
        <f t="shared" si="0"/>
        <v>151625</v>
      </c>
      <c r="S24" s="60">
        <f t="shared" si="1"/>
        <v>1660984.54</v>
      </c>
    </row>
    <row r="25" spans="1:19" x14ac:dyDescent="0.25">
      <c r="A25" s="20">
        <v>5</v>
      </c>
      <c r="B25" s="20">
        <v>5</v>
      </c>
      <c r="C25" s="20">
        <v>1</v>
      </c>
      <c r="D25" s="20">
        <v>2</v>
      </c>
      <c r="E25" s="20" t="s">
        <v>8</v>
      </c>
      <c r="F25" s="20">
        <v>0</v>
      </c>
      <c r="G25" s="20">
        <v>0</v>
      </c>
      <c r="H25" s="20">
        <v>0</v>
      </c>
      <c r="I25" s="20">
        <v>1</v>
      </c>
      <c r="J25" s="1"/>
      <c r="K25" s="12" t="str">
        <f>'[1]PPTO 2015'!K55</f>
        <v>Costo en Hospitales por Quirófano</v>
      </c>
      <c r="L25" s="10">
        <f>'[1]PPTO 2015'!R55</f>
        <v>50000</v>
      </c>
      <c r="M25" s="18">
        <v>6316001.8200000003</v>
      </c>
      <c r="N25" s="10">
        <f>'[1]PPTO 2015'!S55</f>
        <v>50000</v>
      </c>
      <c r="O25" s="18">
        <v>7980745.2199999997</v>
      </c>
      <c r="P25" s="10">
        <f>'[1]PPTO 2015'!T55</f>
        <v>50000</v>
      </c>
      <c r="Q25" s="18">
        <v>3287369.51</v>
      </c>
      <c r="R25" s="60">
        <f t="shared" si="0"/>
        <v>150000</v>
      </c>
      <c r="S25" s="60">
        <f t="shared" si="1"/>
        <v>17584116.549999997</v>
      </c>
    </row>
    <row r="26" spans="1:19" x14ac:dyDescent="0.25">
      <c r="A26" s="20">
        <v>5</v>
      </c>
      <c r="B26" s="20">
        <v>5</v>
      </c>
      <c r="C26" s="20">
        <v>1</v>
      </c>
      <c r="D26" s="20">
        <v>2</v>
      </c>
      <c r="E26" s="20" t="s">
        <v>8</v>
      </c>
      <c r="F26" s="20">
        <v>0</v>
      </c>
      <c r="G26" s="20">
        <v>0</v>
      </c>
      <c r="H26" s="20">
        <v>0</v>
      </c>
      <c r="I26" s="20">
        <v>2</v>
      </c>
      <c r="J26" s="1"/>
      <c r="K26" s="12" t="str">
        <f>'[1]PPTO 2015'!K56</f>
        <v>Laboratorio</v>
      </c>
      <c r="L26" s="10">
        <f>'[1]PPTO 2015'!R56</f>
        <v>266666.66666666669</v>
      </c>
      <c r="M26" s="18">
        <v>159224.44</v>
      </c>
      <c r="N26" s="10">
        <f>'[1]PPTO 2015'!S56</f>
        <v>266666.66666666669</v>
      </c>
      <c r="O26" s="18">
        <v>97068.66</v>
      </c>
      <c r="P26" s="10">
        <f>'[1]PPTO 2015'!T56</f>
        <v>266666.66666666669</v>
      </c>
      <c r="Q26" s="18">
        <v>76508.320000000007</v>
      </c>
      <c r="R26" s="60">
        <f t="shared" si="0"/>
        <v>800000</v>
      </c>
      <c r="S26" s="60">
        <f t="shared" si="1"/>
        <v>332801.42000000004</v>
      </c>
    </row>
    <row r="27" spans="1:19" x14ac:dyDescent="0.25">
      <c r="A27" s="20">
        <v>5</v>
      </c>
      <c r="B27" s="20">
        <v>5</v>
      </c>
      <c r="C27" s="20">
        <v>1</v>
      </c>
      <c r="D27" s="20">
        <v>2</v>
      </c>
      <c r="E27" s="20" t="s">
        <v>8</v>
      </c>
      <c r="F27" s="20">
        <v>0</v>
      </c>
      <c r="G27" s="20">
        <v>0</v>
      </c>
      <c r="H27" s="20">
        <v>0</v>
      </c>
      <c r="I27" s="20">
        <v>3</v>
      </c>
      <c r="J27" s="1"/>
      <c r="K27" s="12" t="str">
        <f>'[1]PPTO 2015'!K57</f>
        <v>Rayos X</v>
      </c>
      <c r="L27" s="10">
        <f>'[1]PPTO 2015'!R57</f>
        <v>83333.333333333328</v>
      </c>
      <c r="M27" s="18">
        <v>195013.14</v>
      </c>
      <c r="N27" s="10">
        <f>'[1]PPTO 2015'!S57</f>
        <v>83333.333333333328</v>
      </c>
      <c r="O27" s="18">
        <v>77672.77</v>
      </c>
      <c r="P27" s="10">
        <f>'[1]PPTO 2015'!T57</f>
        <v>83333.333333333328</v>
      </c>
      <c r="Q27" s="18">
        <v>279103.19</v>
      </c>
      <c r="R27" s="60">
        <f t="shared" si="0"/>
        <v>250000</v>
      </c>
      <c r="S27" s="60">
        <f t="shared" si="1"/>
        <v>551789.10000000009</v>
      </c>
    </row>
    <row r="28" spans="1:19" x14ac:dyDescent="0.25">
      <c r="A28" s="20">
        <v>5</v>
      </c>
      <c r="B28" s="20">
        <v>5</v>
      </c>
      <c r="C28" s="20">
        <v>1</v>
      </c>
      <c r="D28" s="20">
        <v>3</v>
      </c>
      <c r="E28" s="20" t="s">
        <v>8</v>
      </c>
      <c r="F28" s="20">
        <v>0</v>
      </c>
      <c r="G28" s="20">
        <v>0</v>
      </c>
      <c r="H28" s="20">
        <v>0</v>
      </c>
      <c r="I28" s="20">
        <v>1</v>
      </c>
      <c r="J28" s="1"/>
      <c r="K28" s="12" t="str">
        <f>'[1]PPTO 2015'!K58</f>
        <v>Estudios Especiales</v>
      </c>
      <c r="L28" s="10">
        <f>'[1]PPTO 2015'!R58</f>
        <v>100000</v>
      </c>
      <c r="M28" s="18">
        <v>777840.22</v>
      </c>
      <c r="N28" s="10">
        <f>'[1]PPTO 2015'!S58</f>
        <v>100000</v>
      </c>
      <c r="O28" s="18">
        <v>541954.12</v>
      </c>
      <c r="P28" s="10">
        <f>'[1]PPTO 2015'!T58</f>
        <v>100000</v>
      </c>
      <c r="Q28" s="18">
        <v>561373.61</v>
      </c>
      <c r="R28" s="60">
        <f t="shared" si="0"/>
        <v>300000</v>
      </c>
      <c r="S28" s="60">
        <f t="shared" si="1"/>
        <v>1881167.9499999997</v>
      </c>
    </row>
    <row r="29" spans="1:19" x14ac:dyDescent="0.25">
      <c r="A29" s="20">
        <v>5</v>
      </c>
      <c r="B29" s="20">
        <v>5</v>
      </c>
      <c r="C29" s="20">
        <v>1</v>
      </c>
      <c r="D29" s="20">
        <v>3</v>
      </c>
      <c r="E29" s="20" t="s">
        <v>8</v>
      </c>
      <c r="F29" s="20">
        <v>0</v>
      </c>
      <c r="G29" s="20">
        <v>0</v>
      </c>
      <c r="H29" s="20">
        <v>0</v>
      </c>
      <c r="I29" s="20">
        <v>2</v>
      </c>
      <c r="J29" s="1"/>
      <c r="K29" s="12" t="str">
        <f>'[1]PPTO 2015'!K59</f>
        <v>Medicamentos</v>
      </c>
      <c r="L29" s="10">
        <f>'[1]PPTO 2015'!R59</f>
        <v>7416666.666666667</v>
      </c>
      <c r="M29" s="18">
        <v>34893.199999999997</v>
      </c>
      <c r="N29" s="10">
        <f>'[1]PPTO 2015'!S59</f>
        <v>7416666.666666667</v>
      </c>
      <c r="O29" s="18">
        <v>96053.49</v>
      </c>
      <c r="P29" s="10">
        <f>'[1]PPTO 2015'!T59</f>
        <v>7416666.666666667</v>
      </c>
      <c r="Q29" s="18">
        <v>4175.8</v>
      </c>
      <c r="R29" s="60">
        <f t="shared" si="0"/>
        <v>22250000</v>
      </c>
      <c r="S29" s="60">
        <f t="shared" si="1"/>
        <v>135122.49</v>
      </c>
    </row>
    <row r="30" spans="1:19" x14ac:dyDescent="0.25">
      <c r="A30" s="20">
        <v>5</v>
      </c>
      <c r="B30" s="20">
        <v>5</v>
      </c>
      <c r="C30" s="20">
        <v>1</v>
      </c>
      <c r="D30" s="20">
        <v>3</v>
      </c>
      <c r="E30" s="20" t="s">
        <v>8</v>
      </c>
      <c r="F30" s="20">
        <v>0</v>
      </c>
      <c r="G30" s="20">
        <v>0</v>
      </c>
      <c r="H30" s="20">
        <v>0</v>
      </c>
      <c r="I30" s="20">
        <v>3</v>
      </c>
      <c r="J30" s="1"/>
      <c r="K30" s="12" t="str">
        <f>'[1]PPTO 2015'!K60</f>
        <v>Material de Curacion</v>
      </c>
      <c r="L30" s="10">
        <f>'[1]PPTO 2015'!R60</f>
        <v>58333.333333333336</v>
      </c>
      <c r="M30" s="18">
        <v>236988.64</v>
      </c>
      <c r="N30" s="10">
        <f>'[1]PPTO 2015'!S60</f>
        <v>58333.333333333336</v>
      </c>
      <c r="O30" s="18">
        <v>265022.42</v>
      </c>
      <c r="P30" s="10">
        <f>'[1]PPTO 2015'!T60</f>
        <v>58333.333333333336</v>
      </c>
      <c r="Q30" s="18">
        <v>116676.68</v>
      </c>
      <c r="R30" s="60">
        <f t="shared" si="0"/>
        <v>175000</v>
      </c>
      <c r="S30" s="60">
        <f t="shared" si="1"/>
        <v>618687.74</v>
      </c>
    </row>
    <row r="31" spans="1:19" x14ac:dyDescent="0.25">
      <c r="A31" s="20">
        <v>5</v>
      </c>
      <c r="B31" s="20">
        <v>5</v>
      </c>
      <c r="C31" s="20">
        <v>1</v>
      </c>
      <c r="D31" s="20">
        <v>4</v>
      </c>
      <c r="E31" s="20" t="s">
        <v>8</v>
      </c>
      <c r="F31" s="20">
        <v>0</v>
      </c>
      <c r="G31" s="20">
        <v>0</v>
      </c>
      <c r="H31" s="20">
        <v>0</v>
      </c>
      <c r="I31" s="20">
        <v>1</v>
      </c>
      <c r="J31" s="1"/>
      <c r="K31" s="12" t="str">
        <f>'[1]PPTO 2015'!K61</f>
        <v>Servicios Clinicos</v>
      </c>
      <c r="L31" s="10">
        <f>'[1]PPTO 2015'!R61</f>
        <v>83333.333333333328</v>
      </c>
      <c r="M31" s="18">
        <v>10745070.27</v>
      </c>
      <c r="N31" s="10">
        <f>'[1]PPTO 2015'!S61</f>
        <v>83333.333333333328</v>
      </c>
      <c r="O31" s="18">
        <v>2376164.92</v>
      </c>
      <c r="P31" s="10">
        <f>'[1]PPTO 2015'!T61</f>
        <v>83333.333333333328</v>
      </c>
      <c r="Q31" s="18">
        <v>5792485.4000000004</v>
      </c>
      <c r="R31" s="60">
        <f t="shared" si="0"/>
        <v>250000</v>
      </c>
      <c r="S31" s="60">
        <f t="shared" si="1"/>
        <v>18913720.59</v>
      </c>
    </row>
    <row r="32" spans="1:19" x14ac:dyDescent="0.25">
      <c r="A32" s="20">
        <v>5</v>
      </c>
      <c r="B32" s="20">
        <v>5</v>
      </c>
      <c r="C32" s="20">
        <v>1</v>
      </c>
      <c r="D32" s="20">
        <v>5</v>
      </c>
      <c r="E32" s="20" t="s">
        <v>8</v>
      </c>
      <c r="F32" s="20">
        <v>0</v>
      </c>
      <c r="G32" s="20">
        <v>0</v>
      </c>
      <c r="H32" s="20">
        <v>0</v>
      </c>
      <c r="I32" s="20">
        <v>1</v>
      </c>
      <c r="J32" s="1"/>
      <c r="K32" s="12" t="str">
        <f>'[1]PPTO 2015'!K62</f>
        <v>Material para Rayos X</v>
      </c>
      <c r="L32" s="10">
        <f>'[1]PPTO 2015'!R62</f>
        <v>33333.333333333336</v>
      </c>
      <c r="M32" s="18">
        <v>109332.98</v>
      </c>
      <c r="N32" s="10">
        <f>'[1]PPTO 2015'!S62</f>
        <v>33333.333333333336</v>
      </c>
      <c r="O32" s="18">
        <v>91124.32</v>
      </c>
      <c r="P32" s="10">
        <f>'[1]PPTO 2015'!T62</f>
        <v>33333.333333333336</v>
      </c>
      <c r="Q32" s="18">
        <v>155354.04</v>
      </c>
      <c r="R32" s="60">
        <f t="shared" si="0"/>
        <v>100000</v>
      </c>
      <c r="S32" s="60">
        <f t="shared" si="1"/>
        <v>355811.33999999997</v>
      </c>
    </row>
    <row r="33" spans="1:19" x14ac:dyDescent="0.25">
      <c r="A33" s="20">
        <v>5</v>
      </c>
      <c r="B33" s="20">
        <v>5</v>
      </c>
      <c r="C33" s="20">
        <v>1</v>
      </c>
      <c r="D33" s="20">
        <v>5</v>
      </c>
      <c r="E33" s="20" t="s">
        <v>8</v>
      </c>
      <c r="F33" s="20">
        <v>0</v>
      </c>
      <c r="G33" s="20">
        <v>0</v>
      </c>
      <c r="H33" s="20">
        <v>0</v>
      </c>
      <c r="I33" s="20">
        <v>2</v>
      </c>
      <c r="J33" s="1"/>
      <c r="K33" s="12" t="str">
        <f>'[1]PPTO 2015'!K63</f>
        <v>Material CIAM</v>
      </c>
      <c r="L33" s="10">
        <f>'[1]PPTO 2015'!R63</f>
        <v>2083.3333333333335</v>
      </c>
      <c r="M33" s="18">
        <v>40854.36</v>
      </c>
      <c r="N33" s="10">
        <f>'[1]PPTO 2015'!S63</f>
        <v>2083.3333333333335</v>
      </c>
      <c r="O33" s="18">
        <v>100924.67</v>
      </c>
      <c r="P33" s="10">
        <f>'[1]PPTO 2015'!T63</f>
        <v>2083.3333333333335</v>
      </c>
      <c r="Q33" s="18">
        <v>94822.53</v>
      </c>
      <c r="R33" s="60">
        <f t="shared" si="0"/>
        <v>6250</v>
      </c>
      <c r="S33" s="60">
        <f t="shared" si="1"/>
        <v>236601.56</v>
      </c>
    </row>
    <row r="34" spans="1:19" x14ac:dyDescent="0.25">
      <c r="A34" s="20">
        <v>5</v>
      </c>
      <c r="B34" s="20">
        <v>5</v>
      </c>
      <c r="C34" s="20">
        <v>1</v>
      </c>
      <c r="D34" s="20">
        <v>5</v>
      </c>
      <c r="E34" s="20"/>
      <c r="F34" s="20">
        <v>0</v>
      </c>
      <c r="G34" s="20">
        <v>0</v>
      </c>
      <c r="H34" s="20">
        <v>0</v>
      </c>
      <c r="I34" s="20">
        <v>3</v>
      </c>
      <c r="J34" s="1"/>
      <c r="K34" s="12" t="str">
        <f>'[1]PPTO 2015'!K64</f>
        <v>Gastos del Personal Oficialia</v>
      </c>
      <c r="L34" s="10">
        <f>'[1]PPTO 2015'!R64</f>
        <v>0</v>
      </c>
      <c r="M34" s="18">
        <v>12699.49</v>
      </c>
      <c r="N34" s="10">
        <f>'[1]PPTO 2015'!S64</f>
        <v>0</v>
      </c>
      <c r="O34" s="18">
        <v>52546.38</v>
      </c>
      <c r="P34" s="10">
        <f>'[1]PPTO 2015'!T64</f>
        <v>0</v>
      </c>
      <c r="Q34" s="18">
        <v>145127.01999999999</v>
      </c>
      <c r="R34" s="60">
        <f t="shared" si="0"/>
        <v>0</v>
      </c>
      <c r="S34" s="60">
        <f t="shared" si="1"/>
        <v>210372.88999999998</v>
      </c>
    </row>
    <row r="35" spans="1:19" x14ac:dyDescent="0.25">
      <c r="A35" s="20">
        <v>5</v>
      </c>
      <c r="B35" s="20">
        <v>5</v>
      </c>
      <c r="C35" s="20">
        <v>1</v>
      </c>
      <c r="D35" s="20">
        <v>5</v>
      </c>
      <c r="E35" s="20"/>
      <c r="F35" s="20">
        <v>0</v>
      </c>
      <c r="G35" s="20">
        <v>0</v>
      </c>
      <c r="H35" s="20">
        <v>0</v>
      </c>
      <c r="I35" s="20">
        <v>4</v>
      </c>
      <c r="J35" s="1"/>
      <c r="K35" s="12" t="str">
        <f>'[1]PPTO 2015'!K65</f>
        <v>Medicamentos</v>
      </c>
      <c r="L35" s="10">
        <f>'[1]PPTO 2015'!R65</f>
        <v>0</v>
      </c>
      <c r="M35" s="18">
        <v>355.54</v>
      </c>
      <c r="N35" s="10">
        <f>'[1]PPTO 2015'!S65</f>
        <v>0</v>
      </c>
      <c r="O35" s="18">
        <v>2985.84</v>
      </c>
      <c r="P35" s="10">
        <f>'[1]PPTO 2015'!T65</f>
        <v>0</v>
      </c>
      <c r="Q35" s="18">
        <v>0</v>
      </c>
      <c r="R35" s="60">
        <f t="shared" si="0"/>
        <v>0</v>
      </c>
      <c r="S35" s="60">
        <f t="shared" si="1"/>
        <v>3341.38</v>
      </c>
    </row>
    <row r="36" spans="1:19" x14ac:dyDescent="0.25">
      <c r="A36" s="20">
        <v>5</v>
      </c>
      <c r="B36" s="20">
        <v>5</v>
      </c>
      <c r="C36" s="20">
        <v>1</v>
      </c>
      <c r="D36" s="20">
        <v>6</v>
      </c>
      <c r="E36" s="20"/>
      <c r="F36" s="20">
        <v>0</v>
      </c>
      <c r="G36" s="20">
        <v>0</v>
      </c>
      <c r="H36" s="20">
        <v>0</v>
      </c>
      <c r="I36" s="20">
        <v>1</v>
      </c>
      <c r="J36" s="21"/>
      <c r="K36" s="12" t="s">
        <v>9</v>
      </c>
      <c r="L36" s="10">
        <f>'[1]PPTO 2015'!R66</f>
        <v>0</v>
      </c>
      <c r="M36" s="18">
        <v>-294</v>
      </c>
      <c r="N36" s="10">
        <f>'[1]PPTO 2015'!S66</f>
        <v>0</v>
      </c>
      <c r="O36" s="18">
        <v>2589.2800000000002</v>
      </c>
      <c r="P36" s="10">
        <f>'[1]PPTO 2015'!T66</f>
        <v>0</v>
      </c>
      <c r="Q36" s="18">
        <v>0</v>
      </c>
      <c r="R36" s="60">
        <f t="shared" si="0"/>
        <v>0</v>
      </c>
      <c r="S36" s="60">
        <f t="shared" si="1"/>
        <v>2295.2800000000002</v>
      </c>
    </row>
    <row r="37" spans="1:19" x14ac:dyDescent="0.25">
      <c r="A37" s="20">
        <v>5</v>
      </c>
      <c r="B37" s="20">
        <v>5</v>
      </c>
      <c r="C37" s="20">
        <v>1</v>
      </c>
      <c r="D37" s="20">
        <v>6</v>
      </c>
      <c r="E37" s="20"/>
      <c r="F37" s="20">
        <v>0</v>
      </c>
      <c r="G37" s="20">
        <v>0</v>
      </c>
      <c r="H37" s="20">
        <v>0</v>
      </c>
      <c r="I37" s="20">
        <v>2</v>
      </c>
      <c r="J37" s="21"/>
      <c r="K37" s="12" t="s">
        <v>6</v>
      </c>
      <c r="L37" s="10">
        <f>'[1]PPTO 2015'!R67</f>
        <v>0</v>
      </c>
      <c r="M37" s="18">
        <v>741510.87</v>
      </c>
      <c r="N37" s="10">
        <f>'[1]PPTO 2015'!S67</f>
        <v>0</v>
      </c>
      <c r="O37" s="18">
        <v>285583.2</v>
      </c>
      <c r="P37" s="10">
        <f>'[1]PPTO 2015'!T67</f>
        <v>0</v>
      </c>
      <c r="Q37" s="18">
        <v>390168.91</v>
      </c>
      <c r="R37" s="60">
        <f t="shared" si="0"/>
        <v>0</v>
      </c>
      <c r="S37" s="60">
        <f t="shared" si="1"/>
        <v>1417262.98</v>
      </c>
    </row>
    <row r="38" spans="1:19" x14ac:dyDescent="0.25">
      <c r="A38" s="20">
        <v>5</v>
      </c>
      <c r="B38" s="20">
        <v>5</v>
      </c>
      <c r="C38" s="20">
        <v>1</v>
      </c>
      <c r="D38" s="20">
        <v>6</v>
      </c>
      <c r="E38" s="20"/>
      <c r="F38" s="20">
        <v>0</v>
      </c>
      <c r="G38" s="20">
        <v>0</v>
      </c>
      <c r="H38" s="20">
        <v>0</v>
      </c>
      <c r="I38" s="20">
        <v>3</v>
      </c>
      <c r="J38" s="21"/>
      <c r="K38" s="12" t="s">
        <v>10</v>
      </c>
      <c r="L38" s="10">
        <f>'[1]PPTO 2015'!R68</f>
        <v>0</v>
      </c>
      <c r="M38" s="18">
        <v>86690</v>
      </c>
      <c r="N38" s="10">
        <f>'[1]PPTO 2015'!S68</f>
        <v>0</v>
      </c>
      <c r="O38" s="18">
        <v>114217</v>
      </c>
      <c r="P38" s="10">
        <f>'[1]PPTO 2015'!T68</f>
        <v>0</v>
      </c>
      <c r="Q38" s="18">
        <v>186762.64</v>
      </c>
      <c r="R38" s="60">
        <f t="shared" si="0"/>
        <v>0</v>
      </c>
      <c r="S38" s="60">
        <f t="shared" si="1"/>
        <v>387669.64</v>
      </c>
    </row>
    <row r="39" spans="1:19" x14ac:dyDescent="0.25">
      <c r="A39" s="20">
        <v>5</v>
      </c>
      <c r="B39" s="20">
        <v>5</v>
      </c>
      <c r="C39" s="20">
        <v>1</v>
      </c>
      <c r="D39" s="20">
        <v>6</v>
      </c>
      <c r="E39" s="20"/>
      <c r="F39" s="20">
        <v>0</v>
      </c>
      <c r="G39" s="20">
        <v>0</v>
      </c>
      <c r="H39" s="20">
        <v>0</v>
      </c>
      <c r="I39" s="20">
        <v>4</v>
      </c>
      <c r="J39" s="21"/>
      <c r="K39" s="12" t="s">
        <v>11</v>
      </c>
      <c r="L39" s="10">
        <f>'[1]PPTO 2015'!R69</f>
        <v>0</v>
      </c>
      <c r="M39" s="18">
        <v>33259.919999999998</v>
      </c>
      <c r="N39" s="10">
        <f>'[1]PPTO 2015'!S69</f>
        <v>0</v>
      </c>
      <c r="O39" s="18">
        <v>35502.199999999997</v>
      </c>
      <c r="P39" s="10">
        <f>'[1]PPTO 2015'!T69</f>
        <v>0</v>
      </c>
      <c r="Q39" s="18">
        <v>69945.100000000006</v>
      </c>
      <c r="R39" s="60">
        <f t="shared" si="0"/>
        <v>0</v>
      </c>
      <c r="S39" s="60">
        <f t="shared" si="1"/>
        <v>138707.22</v>
      </c>
    </row>
    <row r="40" spans="1:19" x14ac:dyDescent="0.25">
      <c r="A40" s="20">
        <v>5</v>
      </c>
      <c r="B40" s="20">
        <v>5</v>
      </c>
      <c r="C40" s="20">
        <v>1</v>
      </c>
      <c r="D40" s="20">
        <v>6</v>
      </c>
      <c r="E40" s="20"/>
      <c r="F40" s="20">
        <v>0</v>
      </c>
      <c r="G40" s="20">
        <v>0</v>
      </c>
      <c r="H40" s="20">
        <v>0</v>
      </c>
      <c r="I40" s="20">
        <v>5</v>
      </c>
      <c r="J40" s="21"/>
      <c r="K40" s="12" t="s">
        <v>12</v>
      </c>
      <c r="L40" s="10">
        <f>'[1]PPTO 2015'!R70</f>
        <v>1250</v>
      </c>
      <c r="M40" s="18">
        <v>99817.98</v>
      </c>
      <c r="N40" s="10">
        <f>'[1]PPTO 2015'!S70</f>
        <v>1250</v>
      </c>
      <c r="O40" s="18">
        <v>80705.39</v>
      </c>
      <c r="P40" s="10">
        <f>'[1]PPTO 2015'!T70</f>
        <v>1250</v>
      </c>
      <c r="Q40" s="18">
        <v>76549.52</v>
      </c>
      <c r="R40" s="60">
        <f t="shared" si="0"/>
        <v>3750</v>
      </c>
      <c r="S40" s="60">
        <f t="shared" si="1"/>
        <v>257072.89</v>
      </c>
    </row>
    <row r="41" spans="1:19" x14ac:dyDescent="0.25">
      <c r="A41" s="20">
        <v>5</v>
      </c>
      <c r="B41" s="20">
        <v>5</v>
      </c>
      <c r="C41" s="20">
        <v>1</v>
      </c>
      <c r="D41" s="20">
        <v>6</v>
      </c>
      <c r="E41" s="20"/>
      <c r="F41" s="20">
        <v>0</v>
      </c>
      <c r="G41" s="20">
        <v>0</v>
      </c>
      <c r="H41" s="20">
        <v>0</v>
      </c>
      <c r="I41" s="20">
        <v>6</v>
      </c>
      <c r="J41" s="21"/>
      <c r="K41" s="12" t="s">
        <v>13</v>
      </c>
      <c r="L41" s="10">
        <f>'[1]PPTO 2015'!R71</f>
        <v>14488161.333333336</v>
      </c>
      <c r="M41" s="18">
        <v>568980.43999999994</v>
      </c>
      <c r="N41" s="10">
        <f>'[1]PPTO 2015'!S71</f>
        <v>14488161.333333336</v>
      </c>
      <c r="O41" s="18">
        <v>397511.72</v>
      </c>
      <c r="P41" s="10">
        <f>'[1]PPTO 2015'!T71</f>
        <v>14488161.333333336</v>
      </c>
      <c r="Q41" s="18">
        <v>684330.2</v>
      </c>
      <c r="R41" s="60">
        <f t="shared" si="0"/>
        <v>43464484.000000007</v>
      </c>
      <c r="S41" s="60">
        <f t="shared" si="1"/>
        <v>1650822.3599999999</v>
      </c>
    </row>
    <row r="42" spans="1:19" x14ac:dyDescent="0.25">
      <c r="A42" s="20">
        <v>7</v>
      </c>
      <c r="B42" s="20">
        <v>5</v>
      </c>
      <c r="C42" s="20">
        <v>0</v>
      </c>
      <c r="D42" s="20">
        <v>0</v>
      </c>
      <c r="E42" s="20" t="s">
        <v>8</v>
      </c>
      <c r="F42" s="20">
        <v>0</v>
      </c>
      <c r="G42" s="20">
        <v>0</v>
      </c>
      <c r="H42" s="20">
        <v>0</v>
      </c>
      <c r="I42" s="20">
        <v>1</v>
      </c>
      <c r="J42" s="1"/>
      <c r="K42" s="12">
        <f>'[1]PPTO 2015'!K72</f>
        <v>0</v>
      </c>
      <c r="L42" s="10">
        <f>'[1]PPTO 2015'!R72</f>
        <v>0</v>
      </c>
      <c r="M42" s="11">
        <v>3831.65</v>
      </c>
      <c r="N42" s="10">
        <f>'[1]PPTO 2015'!S72</f>
        <v>0</v>
      </c>
      <c r="O42" s="18">
        <v>1892.45</v>
      </c>
      <c r="P42" s="10">
        <f>'[1]PPTO 2015'!T72</f>
        <v>0</v>
      </c>
      <c r="Q42" s="18">
        <v>1680.12</v>
      </c>
      <c r="R42" s="60">
        <f t="shared" si="0"/>
        <v>0</v>
      </c>
      <c r="S42" s="60">
        <f t="shared" si="1"/>
        <v>7404.22</v>
      </c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3" t="s">
        <v>7</v>
      </c>
      <c r="L43" s="15">
        <f t="shared" ref="L43:Q43" si="2">SUM(L16:L42)</f>
        <v>27672689.33333334</v>
      </c>
      <c r="M43" s="14">
        <f t="shared" si="2"/>
        <v>25918449.580000002</v>
      </c>
      <c r="N43" s="15">
        <f t="shared" si="2"/>
        <v>27672689.33333334</v>
      </c>
      <c r="O43" s="14">
        <f t="shared" si="2"/>
        <v>17751394.969999999</v>
      </c>
      <c r="P43" s="15">
        <f t="shared" si="2"/>
        <v>27672689.33333334</v>
      </c>
      <c r="Q43" s="14">
        <f t="shared" si="2"/>
        <v>18046248.139999997</v>
      </c>
      <c r="R43" s="60">
        <f t="shared" si="0"/>
        <v>83018068.000000015</v>
      </c>
      <c r="S43" s="60">
        <f t="shared" si="1"/>
        <v>61716092.689999998</v>
      </c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5"/>
      <c r="L44" s="6"/>
      <c r="M44" s="5"/>
      <c r="N44" s="6"/>
      <c r="O44" s="19"/>
      <c r="P44" s="6"/>
      <c r="Q44" s="5"/>
    </row>
  </sheetData>
  <mergeCells count="1">
    <mergeCell ref="L9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 3ER TRIMESTRE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2018-07-17T22:53:47Z</dcterms:modified>
</cp:coreProperties>
</file>