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054E289C-9CF9-43D9-8F42-A021A8C521DD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0730" windowHeight="1116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61" i="1"/>
  <c r="H42" i="1"/>
  <c r="H43" i="1"/>
  <c r="H44" i="1"/>
  <c r="H45" i="1"/>
  <c r="H46" i="1"/>
  <c r="H47" i="1"/>
  <c r="H48" i="1"/>
  <c r="H49" i="1"/>
  <c r="H41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H84" i="1" s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51" i="1"/>
  <c r="H51" i="1" s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E12" i="1"/>
  <c r="D12" i="1"/>
  <c r="D10" i="1" s="1"/>
  <c r="D160" i="1" s="1"/>
  <c r="C12" i="1"/>
  <c r="G10" i="1"/>
  <c r="G160" i="1" s="1"/>
  <c r="F10" i="1"/>
  <c r="C10" i="1"/>
  <c r="C160" i="1" s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<sst xmlns="http://schemas.openxmlformats.org/spreadsheetml/2006/main" count="163" uniqueCount="90">
  <si>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</si>
  <si>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</si>
  <si>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</si>
  <si>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</si>
  <si>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</si>
  <si>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</si>
  <si>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</si>
  <si>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</si>
  <si>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</si>
  <si>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</si>
  <si>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</si>
  <si>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</si>
  <si>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</si>
  <si>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</si>
  <si>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</si>
  <si>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</si>
  <si>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</si>
  <si>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</si>
  <si>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</si>
  <si>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</si>
  <si>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</si>
  <si>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</si>
  <si>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</si>
  <si>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</si>
  <si>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</si>
  <si>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</si>
  <si>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</si>
  <si>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</si>
  <si>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</si>
  <si>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</si>
  <si>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</si>
  <si>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</si>
  <si>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</si>
  <si>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</si>
  <si>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</si>
  <si>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</si>
  <si>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</si>
  <si>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</si>
  <si>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</si>
  <si>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</si>
  <si>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</si>
  <si>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</si>
  <si>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</si>
  <si>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</si>
  <si>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</si>
  <si>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</si>
  <si>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</si>
  <si>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</si>
  <si>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</si>
  <si>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</si>
  <si>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</si>
  <si>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</si>
  <si>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</si>
  <si>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</si>
  <si>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</si>
  <si>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</si>
  <si>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</si>
  <si>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</si>
  <si>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</si>
  <si>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</si>
  <si>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</si>
  <si>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</si>
  <si>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</si>
  <si>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</si>
  <si>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</si>
  <si>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</si>
  <si>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</si>
  <si>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</si>
  <si>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</si>
  <si>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</si>
  <si>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</si>
  <si>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</si>
  <si>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</si>
  <si>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</si>
  <si>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</si>
  <si>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</si>
  <si>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</si>
  <si>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</si>
  <si>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</si>
  <si>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</si>
  <si>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</si>
  <si>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</si>
  <si>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</si>
  <si>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</si>
  <si>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</si>
  <si>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</si>
  <si>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</si>
  <si>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</si>
  <si>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Municipal de Pensiones (a)</t>
  </si>
  <si>
    <t>Del 01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</si>
</sst>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90" zoomScaleNormal="90" workbookViewId="0">
      <selection activeCell="B178" sqref="B178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552077918.63999999</v>
      </c>
      <c r="D10" s="8">
        <f>SUM(D12,D20,D30,D40,D50,D60,D64,D73,D77)</f>
        <v>42990953.74000001</v>
      </c>
      <c r="E10" s="24">
        <f t="shared" ref="E10:H10" si="0">SUM(E12,E20,E30,E40,E50,E60,E64,E73,E77)</f>
        <v>595068872.38</v>
      </c>
      <c r="F10" s="8">
        <f t="shared" si="0"/>
        <v>529136997</v>
      </c>
      <c r="G10" s="8">
        <f t="shared" si="0"/>
        <v>451511944.30000001</v>
      </c>
      <c r="H10" s="24">
        <f t="shared" si="0"/>
        <v>65931875.380000003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97690000</v>
      </c>
      <c r="D12" s="7">
        <f>SUM(D13:D19)</f>
        <v>1014402.3399999999</v>
      </c>
      <c r="E12" s="25">
        <f t="shared" ref="E12:H12" si="1">SUM(E13:E19)</f>
        <v>98704402.340000004</v>
      </c>
      <c r="F12" s="7">
        <f t="shared" si="1"/>
        <v>72448304.969999999</v>
      </c>
      <c r="G12" s="7">
        <f t="shared" si="1"/>
        <v>66845436.779999994</v>
      </c>
      <c r="H12" s="25">
        <f t="shared" si="1"/>
        <v>26256097.369999997</v>
      </c>
    </row>
    <row r="13" spans="2:9" ht="24" x14ac:dyDescent="0.2">
      <c r="B13" s="10" t="s">
        <v>14</v>
      </c>
      <c r="C13" s="22">
        <v>29203202</v>
      </c>
      <c r="D13" s="22">
        <v>1106522</v>
      </c>
      <c r="E13" s="26">
        <f>SUM(C13:D13)</f>
        <v>30309724</v>
      </c>
      <c r="F13" s="23">
        <v>22532198.640000001</v>
      </c>
      <c r="G13" s="23">
        <v>22532198.640000001</v>
      </c>
      <c r="H13" s="30">
        <f>SUM(E13-F13)</f>
        <v>7777525.3599999994</v>
      </c>
    </row>
    <row r="14" spans="2:9" ht="22.9" customHeight="1" x14ac:dyDescent="0.2">
      <c r="B14" s="10" t="s">
        <v>15</v>
      </c>
      <c r="C14" s="22">
        <v>7160886</v>
      </c>
      <c r="D14" s="22">
        <v>330000</v>
      </c>
      <c r="E14" s="26">
        <f t="shared" ref="E14:E79" si="2">SUM(C14:D14)</f>
        <v>7490886</v>
      </c>
      <c r="F14" s="23">
        <v>5581299.2800000003</v>
      </c>
      <c r="G14" s="23">
        <v>5581299.2800000003</v>
      </c>
      <c r="H14" s="30">
        <f t="shared" ref="H14:H79" si="3">SUM(E14-F14)</f>
        <v>1909586.7199999997</v>
      </c>
    </row>
    <row r="15" spans="2:9" x14ac:dyDescent="0.2">
      <c r="B15" s="10" t="s">
        <v>16</v>
      </c>
      <c r="C15" s="22">
        <v>21643109</v>
      </c>
      <c r="D15" s="22">
        <v>31000</v>
      </c>
      <c r="E15" s="26">
        <f t="shared" si="2"/>
        <v>21674109</v>
      </c>
      <c r="F15" s="23">
        <v>16129855.220000001</v>
      </c>
      <c r="G15" s="23">
        <v>10526987.029999999</v>
      </c>
      <c r="H15" s="30">
        <f t="shared" si="3"/>
        <v>5544253.7799999993</v>
      </c>
    </row>
    <row r="16" spans="2:9" x14ac:dyDescent="0.2">
      <c r="B16" s="10" t="s">
        <v>17</v>
      </c>
      <c r="C16" s="22">
        <v>14007207</v>
      </c>
      <c r="D16" s="22">
        <v>630556</v>
      </c>
      <c r="E16" s="26">
        <f t="shared" si="2"/>
        <v>14637763</v>
      </c>
      <c r="F16" s="23">
        <v>10767651.9</v>
      </c>
      <c r="G16" s="23">
        <v>10767651.9</v>
      </c>
      <c r="H16" s="30">
        <f t="shared" si="3"/>
        <v>3870111.0999999996</v>
      </c>
    </row>
    <row r="17" spans="2:8" x14ac:dyDescent="0.2">
      <c r="B17" s="10" t="s">
        <v>18</v>
      </c>
      <c r="C17" s="22">
        <v>18889286</v>
      </c>
      <c r="D17" s="22">
        <v>2136212.34</v>
      </c>
      <c r="E17" s="26">
        <f t="shared" si="2"/>
        <v>21025498.34</v>
      </c>
      <c r="F17" s="23">
        <v>16035770.949999999</v>
      </c>
      <c r="G17" s="23">
        <v>16035770.949999999</v>
      </c>
      <c r="H17" s="30">
        <f t="shared" si="3"/>
        <v>4989727.3900000006</v>
      </c>
    </row>
    <row r="18" spans="2:8" x14ac:dyDescent="0.2">
      <c r="B18" s="10" t="s">
        <v>19</v>
      </c>
      <c r="C18" s="22">
        <v>3441310</v>
      </c>
      <c r="D18" s="22">
        <v>-3019888</v>
      </c>
      <c r="E18" s="26">
        <f t="shared" si="2"/>
        <v>421422</v>
      </c>
      <c r="F18" s="23">
        <v>0</v>
      </c>
      <c r="G18" s="23">
        <v>0</v>
      </c>
      <c r="H18" s="30">
        <f t="shared" si="3"/>
        <v>421422</v>
      </c>
    </row>
    <row r="19" spans="2:8" x14ac:dyDescent="0.2">
      <c r="B19" s="10" t="s">
        <v>20</v>
      </c>
      <c r="C19" s="22">
        <v>3345000</v>
      </c>
      <c r="D19" s="22">
        <v>-200000</v>
      </c>
      <c r="E19" s="26">
        <f t="shared" si="2"/>
        <v>3145000</v>
      </c>
      <c r="F19" s="23">
        <v>1401528.98</v>
      </c>
      <c r="G19" s="23">
        <v>1401528.98</v>
      </c>
      <c r="H19" s="30">
        <f t="shared" si="3"/>
        <v>1743471.02</v>
      </c>
    </row>
    <row r="20" spans="2:8" s="9" customFormat="1" ht="24" x14ac:dyDescent="0.2">
      <c r="B20" s="12" t="s">
        <v>21</v>
      </c>
      <c r="C20" s="7">
        <f>SUM(C21:C29)</f>
        <v>186841404.63999999</v>
      </c>
      <c r="D20" s="7">
        <f t="shared" ref="D20:H20" si="4">SUM(D21:D29)</f>
        <v>50045763.290000007</v>
      </c>
      <c r="E20" s="25">
        <f t="shared" si="4"/>
        <v>236887167.93000001</v>
      </c>
      <c r="F20" s="7">
        <f t="shared" si="4"/>
        <v>218692656.54999998</v>
      </c>
      <c r="G20" s="7">
        <f t="shared" si="4"/>
        <v>178401143.19000003</v>
      </c>
      <c r="H20" s="25">
        <f t="shared" si="4"/>
        <v>18194511.38000001</v>
      </c>
    </row>
    <row r="21" spans="2:8" ht="24" x14ac:dyDescent="0.2">
      <c r="B21" s="10" t="s">
        <v>22</v>
      </c>
      <c r="C21" s="22">
        <v>607798</v>
      </c>
      <c r="D21" s="22">
        <v>13650.92</v>
      </c>
      <c r="E21" s="26">
        <f t="shared" si="2"/>
        <v>621448.92000000004</v>
      </c>
      <c r="F21" s="23">
        <v>503633.02</v>
      </c>
      <c r="G21" s="23">
        <v>440041.44</v>
      </c>
      <c r="H21" s="30">
        <f t="shared" si="3"/>
        <v>117815.90000000002</v>
      </c>
    </row>
    <row r="22" spans="2:8" x14ac:dyDescent="0.2">
      <c r="B22" s="10" t="s">
        <v>23</v>
      </c>
      <c r="C22" s="22">
        <v>244336</v>
      </c>
      <c r="D22" s="22">
        <v>-42164</v>
      </c>
      <c r="E22" s="26">
        <f t="shared" si="2"/>
        <v>202172</v>
      </c>
      <c r="F22" s="23">
        <v>132450.28</v>
      </c>
      <c r="G22" s="23">
        <v>132450.28</v>
      </c>
      <c r="H22" s="30">
        <f t="shared" si="3"/>
        <v>69721.72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121795</v>
      </c>
      <c r="D24" s="22">
        <v>1303</v>
      </c>
      <c r="E24" s="26">
        <f t="shared" si="2"/>
        <v>123098</v>
      </c>
      <c r="F24" s="23">
        <v>76401.08</v>
      </c>
      <c r="G24" s="23">
        <v>74153.210000000006</v>
      </c>
      <c r="H24" s="30">
        <f t="shared" si="3"/>
        <v>46696.92</v>
      </c>
    </row>
    <row r="25" spans="2:8" ht="23.45" customHeight="1" x14ac:dyDescent="0.2">
      <c r="B25" s="10" t="s">
        <v>26</v>
      </c>
      <c r="C25" s="22">
        <v>184735611.63999999</v>
      </c>
      <c r="D25" s="22">
        <v>50009798.170000002</v>
      </c>
      <c r="E25" s="26">
        <f t="shared" si="2"/>
        <v>234745409.81</v>
      </c>
      <c r="F25" s="23">
        <v>217301116.31999999</v>
      </c>
      <c r="G25" s="23">
        <v>177165860.59999999</v>
      </c>
      <c r="H25" s="30">
        <f t="shared" si="3"/>
        <v>17444293.49000001</v>
      </c>
    </row>
    <row r="26" spans="2:8" x14ac:dyDescent="0.2">
      <c r="B26" s="10" t="s">
        <v>27</v>
      </c>
      <c r="C26" s="22">
        <v>493057</v>
      </c>
      <c r="D26" s="22">
        <v>27820.560000000001</v>
      </c>
      <c r="E26" s="26">
        <f t="shared" si="2"/>
        <v>520877.56</v>
      </c>
      <c r="F26" s="23">
        <v>357399.46</v>
      </c>
      <c r="G26" s="23">
        <v>290168.65000000002</v>
      </c>
      <c r="H26" s="30">
        <f t="shared" si="3"/>
        <v>163478.09999999998</v>
      </c>
    </row>
    <row r="27" spans="2:8" ht="24" x14ac:dyDescent="0.2">
      <c r="B27" s="10" t="s">
        <v>28</v>
      </c>
      <c r="C27" s="22">
        <v>188386</v>
      </c>
      <c r="D27" s="22">
        <v>32301.8</v>
      </c>
      <c r="E27" s="26">
        <f t="shared" si="2"/>
        <v>220687.8</v>
      </c>
      <c r="F27" s="23">
        <v>84842.26</v>
      </c>
      <c r="G27" s="23">
        <v>84709.93</v>
      </c>
      <c r="H27" s="30">
        <f t="shared" si="3"/>
        <v>135845.53999999998</v>
      </c>
    </row>
    <row r="28" spans="2:8" ht="12" customHeight="1" x14ac:dyDescent="0.2">
      <c r="B28" s="10" t="s">
        <v>29</v>
      </c>
      <c r="C28" s="22"/>
      <c r="D28" s="22"/>
      <c r="E28" s="26">
        <f t="shared" si="2"/>
        <v>0</v>
      </c>
      <c r="F28" s="23"/>
      <c r="G28" s="23"/>
      <c r="H28" s="30">
        <f t="shared" si="3"/>
        <v>0</v>
      </c>
    </row>
    <row r="29" spans="2:8" ht="25.9" customHeight="1" x14ac:dyDescent="0.2">
      <c r="B29" s="10" t="s">
        <v>30</v>
      </c>
      <c r="C29" s="22">
        <v>450421</v>
      </c>
      <c r="D29" s="22">
        <v>3052.84</v>
      </c>
      <c r="E29" s="26">
        <f t="shared" si="2"/>
        <v>453473.84</v>
      </c>
      <c r="F29" s="23">
        <v>236814.13</v>
      </c>
      <c r="G29" s="23">
        <v>213759.08</v>
      </c>
      <c r="H29" s="30">
        <f t="shared" si="3"/>
        <v>216659.71000000002</v>
      </c>
    </row>
    <row r="30" spans="2:8" s="9" customFormat="1" ht="24" x14ac:dyDescent="0.2">
      <c r="B30" s="12" t="s">
        <v>31</v>
      </c>
      <c r="C30" s="7">
        <f>SUM(C31:C39)</f>
        <v>192889600</v>
      </c>
      <c r="D30" s="7">
        <f t="shared" ref="D30:H30" si="5">SUM(D31:D39)</f>
        <v>65930788.109999999</v>
      </c>
      <c r="E30" s="25">
        <f t="shared" si="5"/>
        <v>258820388.10999998</v>
      </c>
      <c r="F30" s="7">
        <f t="shared" si="5"/>
        <v>237766965.16000003</v>
      </c>
      <c r="G30" s="7">
        <f t="shared" si="5"/>
        <v>206060567.01000002</v>
      </c>
      <c r="H30" s="25">
        <f t="shared" si="5"/>
        <v>21053422.949999999</v>
      </c>
    </row>
    <row r="31" spans="2:8" x14ac:dyDescent="0.2">
      <c r="B31" s="10" t="s">
        <v>32</v>
      </c>
      <c r="C31" s="22">
        <v>153789</v>
      </c>
      <c r="D31" s="22">
        <v>649.69000000000005</v>
      </c>
      <c r="E31" s="26">
        <f t="shared" si="2"/>
        <v>154438.69</v>
      </c>
      <c r="F31" s="23">
        <v>108306.14</v>
      </c>
      <c r="G31" s="23">
        <v>108306.14</v>
      </c>
      <c r="H31" s="30">
        <f t="shared" si="3"/>
        <v>46132.55</v>
      </c>
    </row>
    <row r="32" spans="2:8" x14ac:dyDescent="0.2">
      <c r="B32" s="10" t="s">
        <v>33</v>
      </c>
      <c r="C32" s="22">
        <v>5577260</v>
      </c>
      <c r="D32" s="22">
        <v>1505359.85</v>
      </c>
      <c r="E32" s="26">
        <f t="shared" si="2"/>
        <v>7082619.8499999996</v>
      </c>
      <c r="F32" s="23">
        <v>5801940.21</v>
      </c>
      <c r="G32" s="23">
        <v>4585928.32</v>
      </c>
      <c r="H32" s="30">
        <f t="shared" si="3"/>
        <v>1280679.6399999997</v>
      </c>
    </row>
    <row r="33" spans="2:8" ht="24" x14ac:dyDescent="0.2">
      <c r="B33" s="10" t="s">
        <v>34</v>
      </c>
      <c r="C33" s="22">
        <v>181497946</v>
      </c>
      <c r="D33" s="22">
        <v>62026625.390000001</v>
      </c>
      <c r="E33" s="26">
        <f t="shared" si="2"/>
        <v>243524571.38999999</v>
      </c>
      <c r="F33" s="23">
        <v>225638060.34999999</v>
      </c>
      <c r="G33" s="23">
        <v>195187750.86000001</v>
      </c>
      <c r="H33" s="30">
        <f t="shared" si="3"/>
        <v>17886511.039999992</v>
      </c>
    </row>
    <row r="34" spans="2:8" ht="24.6" customHeight="1" x14ac:dyDescent="0.2">
      <c r="B34" s="10" t="s">
        <v>35</v>
      </c>
      <c r="C34" s="22">
        <v>58750</v>
      </c>
      <c r="D34" s="22">
        <v>-6370</v>
      </c>
      <c r="E34" s="26">
        <f t="shared" si="2"/>
        <v>52380</v>
      </c>
      <c r="F34" s="23">
        <v>25155.75</v>
      </c>
      <c r="G34" s="23">
        <v>25155.75</v>
      </c>
      <c r="H34" s="30">
        <f t="shared" si="3"/>
        <v>27224.25</v>
      </c>
    </row>
    <row r="35" spans="2:8" ht="24" x14ac:dyDescent="0.2">
      <c r="B35" s="10" t="s">
        <v>36</v>
      </c>
      <c r="C35" s="22">
        <v>4502467</v>
      </c>
      <c r="D35" s="22">
        <v>51853.18</v>
      </c>
      <c r="E35" s="26">
        <f t="shared" si="2"/>
        <v>4554320.18</v>
      </c>
      <c r="F35" s="23">
        <v>3592086.49</v>
      </c>
      <c r="G35" s="23">
        <v>3553074.6</v>
      </c>
      <c r="H35" s="30">
        <f t="shared" si="3"/>
        <v>962233.68999999948</v>
      </c>
    </row>
    <row r="36" spans="2:8" ht="24" x14ac:dyDescent="0.2">
      <c r="B36" s="10" t="s">
        <v>37</v>
      </c>
      <c r="C36" s="22">
        <v>247651</v>
      </c>
      <c r="D36" s="22">
        <v>0</v>
      </c>
      <c r="E36" s="26">
        <f t="shared" si="2"/>
        <v>247651</v>
      </c>
      <c r="F36" s="23">
        <v>177062.39999999999</v>
      </c>
      <c r="G36" s="23">
        <v>177062.39999999999</v>
      </c>
      <c r="H36" s="30">
        <f t="shared" si="3"/>
        <v>70588.600000000006</v>
      </c>
    </row>
    <row r="37" spans="2:8" x14ac:dyDescent="0.2">
      <c r="B37" s="10" t="s">
        <v>38</v>
      </c>
      <c r="C37" s="22">
        <v>132808</v>
      </c>
      <c r="D37" s="22">
        <v>4000</v>
      </c>
      <c r="E37" s="26">
        <f t="shared" si="2"/>
        <v>136808</v>
      </c>
      <c r="F37" s="23">
        <v>52066.99</v>
      </c>
      <c r="G37" s="23">
        <v>52066.99</v>
      </c>
      <c r="H37" s="30">
        <f t="shared" si="3"/>
        <v>84741.010000000009</v>
      </c>
    </row>
    <row r="38" spans="2:8" x14ac:dyDescent="0.2">
      <c r="B38" s="10" t="s">
        <v>39</v>
      </c>
      <c r="C38" s="22">
        <v>698929</v>
      </c>
      <c r="D38" s="22">
        <v>-2000</v>
      </c>
      <c r="E38" s="26">
        <f t="shared" si="2"/>
        <v>696929</v>
      </c>
      <c r="F38" s="23">
        <v>338910.83</v>
      </c>
      <c r="G38" s="23">
        <v>337845.95</v>
      </c>
      <c r="H38" s="30">
        <f t="shared" si="3"/>
        <v>358018.17</v>
      </c>
    </row>
    <row r="39" spans="2:8" x14ac:dyDescent="0.2">
      <c r="B39" s="10" t="s">
        <v>40</v>
      </c>
      <c r="C39" s="22">
        <v>20000</v>
      </c>
      <c r="D39" s="22">
        <v>2350670</v>
      </c>
      <c r="E39" s="26">
        <f t="shared" si="2"/>
        <v>2370670</v>
      </c>
      <c r="F39" s="23">
        <v>2033376</v>
      </c>
      <c r="G39" s="23">
        <v>2033376</v>
      </c>
      <c r="H39" s="30">
        <f t="shared" si="3"/>
        <v>337294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656914</v>
      </c>
      <c r="D50" s="7">
        <f t="shared" ref="D50:H50" si="7">SUM(D51:D59)</f>
        <v>0</v>
      </c>
      <c r="E50" s="25">
        <f t="shared" si="7"/>
        <v>656914</v>
      </c>
      <c r="F50" s="7">
        <f t="shared" si="7"/>
        <v>229070.32</v>
      </c>
      <c r="G50" s="7">
        <f t="shared" si="7"/>
        <v>204797.32</v>
      </c>
      <c r="H50" s="25">
        <f t="shared" si="7"/>
        <v>427843.67999999993</v>
      </c>
    </row>
    <row r="51" spans="2:8" x14ac:dyDescent="0.2">
      <c r="B51" s="10" t="s">
        <v>52</v>
      </c>
      <c r="C51" s="22">
        <v>330477</v>
      </c>
      <c r="D51" s="22">
        <v>0</v>
      </c>
      <c r="E51" s="26">
        <f t="shared" si="2"/>
        <v>330477</v>
      </c>
      <c r="F51" s="23">
        <v>161101.16</v>
      </c>
      <c r="G51" s="23">
        <v>161101.16</v>
      </c>
      <c r="H51" s="30">
        <f t="shared" si="3"/>
        <v>169375.84</v>
      </c>
    </row>
    <row r="52" spans="2:8" x14ac:dyDescent="0.2">
      <c r="B52" s="10" t="s">
        <v>53</v>
      </c>
      <c r="C52" s="22">
        <v>18269</v>
      </c>
      <c r="D52" s="22">
        <v>0</v>
      </c>
      <c r="E52" s="26">
        <f t="shared" si="2"/>
        <v>18269</v>
      </c>
      <c r="F52" s="23">
        <v>0</v>
      </c>
      <c r="G52" s="23">
        <v>0</v>
      </c>
      <c r="H52" s="30">
        <f t="shared" si="3"/>
        <v>18269</v>
      </c>
    </row>
    <row r="53" spans="2:8" ht="24" x14ac:dyDescent="0.2">
      <c r="B53" s="10" t="s">
        <v>54</v>
      </c>
      <c r="C53" s="22">
        <v>263168</v>
      </c>
      <c r="D53" s="22">
        <v>0</v>
      </c>
      <c r="E53" s="26">
        <f t="shared" si="2"/>
        <v>263168</v>
      </c>
      <c r="F53" s="23">
        <v>55017.760000000002</v>
      </c>
      <c r="G53" s="23">
        <v>30744.76</v>
      </c>
      <c r="H53" s="30">
        <f t="shared" si="3"/>
        <v>208150.24</v>
      </c>
    </row>
    <row r="54" spans="2:8" x14ac:dyDescent="0.2">
      <c r="B54" s="10" t="s">
        <v>55</v>
      </c>
      <c r="C54" s="22"/>
      <c r="D54" s="22"/>
      <c r="E54" s="26">
        <f t="shared" si="2"/>
        <v>0</v>
      </c>
      <c r="F54" s="23"/>
      <c r="G54" s="23"/>
      <c r="H54" s="30">
        <f t="shared" si="3"/>
        <v>0</v>
      </c>
    </row>
    <row r="55" spans="2:8" x14ac:dyDescent="0.2">
      <c r="B55" s="10" t="s">
        <v>56</v>
      </c>
      <c r="C55" s="22"/>
      <c r="D55" s="22"/>
      <c r="E55" s="26">
        <f t="shared" si="2"/>
        <v>0</v>
      </c>
      <c r="F55" s="23"/>
      <c r="G55" s="23"/>
      <c r="H55" s="30">
        <f t="shared" si="3"/>
        <v>0</v>
      </c>
    </row>
    <row r="56" spans="2:8" x14ac:dyDescent="0.2">
      <c r="B56" s="10" t="s">
        <v>57</v>
      </c>
      <c r="C56" s="22">
        <v>45000</v>
      </c>
      <c r="D56" s="22">
        <v>0</v>
      </c>
      <c r="E56" s="26">
        <f t="shared" si="2"/>
        <v>45000</v>
      </c>
      <c r="F56" s="23">
        <v>12951.4</v>
      </c>
      <c r="G56" s="23">
        <v>12951.4</v>
      </c>
      <c r="H56" s="30">
        <f t="shared" si="3"/>
        <v>32048.6</v>
      </c>
    </row>
    <row r="57" spans="2:8" x14ac:dyDescent="0.2">
      <c r="B57" s="10" t="s">
        <v>58</v>
      </c>
      <c r="C57" s="22"/>
      <c r="D57" s="22"/>
      <c r="E57" s="26">
        <f t="shared" si="2"/>
        <v>0</v>
      </c>
      <c r="F57" s="23"/>
      <c r="G57" s="23"/>
      <c r="H57" s="30">
        <f t="shared" si="3"/>
        <v>0</v>
      </c>
    </row>
    <row r="58" spans="2:8" x14ac:dyDescent="0.2">
      <c r="B58" s="10" t="s">
        <v>59</v>
      </c>
      <c r="C58" s="22"/>
      <c r="D58" s="22"/>
      <c r="E58" s="26">
        <f t="shared" si="2"/>
        <v>0</v>
      </c>
      <c r="F58" s="23"/>
      <c r="G58" s="23"/>
      <c r="H58" s="30">
        <f t="shared" si="3"/>
        <v>0</v>
      </c>
    </row>
    <row r="59" spans="2:8" x14ac:dyDescent="0.2">
      <c r="B59" s="10" t="s">
        <v>60</v>
      </c>
      <c r="C59" s="22"/>
      <c r="D59" s="22"/>
      <c r="E59" s="26">
        <f t="shared" si="2"/>
        <v>0</v>
      </c>
      <c r="F59" s="23"/>
      <c r="G59" s="23"/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0</v>
      </c>
      <c r="D60" s="7">
        <f t="shared" ref="D60:H60" si="8">SUM(D61:D63)</f>
        <v>0</v>
      </c>
      <c r="E60" s="25">
        <f t="shared" si="8"/>
        <v>0</v>
      </c>
      <c r="F60" s="7">
        <f t="shared" si="8"/>
        <v>0</v>
      </c>
      <c r="G60" s="7">
        <f t="shared" si="8"/>
        <v>0</v>
      </c>
      <c r="H60" s="25">
        <f t="shared" si="8"/>
        <v>0</v>
      </c>
    </row>
    <row r="61" spans="2:8" x14ac:dyDescent="0.2">
      <c r="B61" s="10" t="s">
        <v>62</v>
      </c>
      <c r="C61" s="22">
        <v>0</v>
      </c>
      <c r="D61" s="22">
        <v>0</v>
      </c>
      <c r="E61" s="26">
        <f t="shared" si="2"/>
        <v>0</v>
      </c>
      <c r="F61" s="23">
        <v>0</v>
      </c>
      <c r="G61" s="23">
        <v>0</v>
      </c>
      <c r="H61" s="30">
        <f t="shared" si="3"/>
        <v>0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74000000</v>
      </c>
      <c r="D77" s="7">
        <f t="shared" ref="D77:H77" si="11">SUM(D78:D84)</f>
        <v>-74000000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74000000</v>
      </c>
      <c r="D84" s="22">
        <v>-74000000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552077918.63999999</v>
      </c>
      <c r="D160" s="21">
        <f t="shared" ref="D160:G160" si="28">SUM(D10,D85)</f>
        <v>42990953.74000001</v>
      </c>
      <c r="E160" s="28">
        <f>SUM(E10,E85)</f>
        <v>595068872.38</v>
      </c>
      <c r="F160" s="21">
        <f t="shared" si="28"/>
        <v>529136997</v>
      </c>
      <c r="G160" s="21">
        <f t="shared" si="28"/>
        <v>451511944.30000001</v>
      </c>
      <c r="H160" s="28">
        <f>SUM(H10,H85)</f>
        <v>65931875.380000003</v>
      </c>
    </row>
    <row r="161" spans="2:8" s="31" customFormat="1" x14ac:dyDescent="0.2"/>
    <row r="162" spans="2:8" s="31" customFormat="1" x14ac:dyDescent="0.2"/>
    <row r="163" spans="2:8" s="31" customFormat="1" x14ac:dyDescent="0.2"/>
    <row r="164" spans="2:8" s="31" customFormat="1" x14ac:dyDescent="0.2"/>
    <row r="165" spans="2:8" s="31" customFormat="1" x14ac:dyDescent="0.2"/>
    <row r="166" spans="2:8" s="31" customFormat="1" x14ac:dyDescent="0.2"/>
    <row r="167" spans="2:8" s="31" customFormat="1" x14ac:dyDescent="0.2"/>
    <row r="168" spans="2:8" s="31" customFormat="1" x14ac:dyDescent="0.2">
      <c r="B168" s="51"/>
      <c r="C168" s="51"/>
      <c r="D168" s="51"/>
      <c r="E168" s="51"/>
      <c r="F168" s="51"/>
      <c r="G168" s="51"/>
      <c r="H168" s="51"/>
    </row>
    <row r="169" spans="2:8" s="31" customFormat="1" x14ac:dyDescent="0.2"/>
    <row r="170" spans="2:8" s="31" customFormat="1" x14ac:dyDescent="0.2"/>
    <row r="171" spans="2:8" s="31" customFormat="1" x14ac:dyDescent="0.2"/>
    <row r="172" spans="2:8" s="31" customFormat="1" x14ac:dyDescent="0.2"/>
    <row r="173" spans="2:8" s="31" customFormat="1" x14ac:dyDescent="0.2"/>
    <row r="174" spans="2:8" s="31" customFormat="1" x14ac:dyDescent="0.2"/>
    <row r="175" spans="2:8" s="31" customFormat="1" x14ac:dyDescent="0.2"/>
    <row r="176" spans="2:8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YAqe8wv1KbVh3SHnUyuJCQjxnMtvIdiiUH/XM7AC7ZQ0wWQsLaVRXtQ+1N8DNodSmdMdFXBuL5Bf0wBLsPvm9g==" saltValue="9M/14kYTjxHz6E5CKVSg9Q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2020-01-08T21:14:59Z</dcterms:created>
  <dcterms:modified xsi:type="dcterms:W3CDTF">2025-10-13T18:45:05Z</dcterms:modified>
</cp:coreProperties>
</file>