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99753F7E-5473-40B0-AED9-4BD16581A7C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H14" i="1" s="1"/>
  <c r="E15" i="1"/>
  <c r="E10" i="1"/>
  <c r="H13" i="1" l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<sst xmlns="http://schemas.openxmlformats.org/spreadsheetml/2006/main" count="36" uniqueCount="26">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</sst>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zoomScaleNormal="100" workbookViewId="0">
      <selection activeCell="L33" sqref="L33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24</v>
      </c>
      <c r="C2" s="28"/>
      <c r="D2" s="28"/>
      <c r="E2" s="28"/>
      <c r="F2" s="28"/>
      <c r="G2" s="28"/>
      <c r="H2" s="29"/>
      <c r="I2" s="1"/>
    </row>
    <row r="3" spans="2:9" x14ac:dyDescent="0.3">
      <c r="B3" s="30" t="s">
        <v>0</v>
      </c>
      <c r="C3" s="31"/>
      <c r="D3" s="31"/>
      <c r="E3" s="31"/>
      <c r="F3" s="31"/>
      <c r="G3" s="31"/>
      <c r="H3" s="32"/>
    </row>
    <row r="4" spans="2:9" x14ac:dyDescent="0.3">
      <c r="B4" s="30" t="s">
        <v>1</v>
      </c>
      <c r="C4" s="31"/>
      <c r="D4" s="31"/>
      <c r="E4" s="31"/>
      <c r="F4" s="31"/>
      <c r="G4" s="31"/>
      <c r="H4" s="32"/>
    </row>
    <row r="5" spans="2:9" x14ac:dyDescent="0.3">
      <c r="B5" s="33" t="s">
        <v>25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2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3</v>
      </c>
      <c r="C7" s="22" t="s">
        <v>4</v>
      </c>
      <c r="D7" s="23"/>
      <c r="E7" s="23"/>
      <c r="F7" s="23"/>
      <c r="G7" s="24"/>
      <c r="H7" s="25" t="s">
        <v>5</v>
      </c>
    </row>
    <row r="8" spans="2:9" ht="24.6" thickBot="1" x14ac:dyDescent="0.35">
      <c r="B8" s="21"/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6"/>
    </row>
    <row r="9" spans="2:9" x14ac:dyDescent="0.3">
      <c r="B9" s="3" t="s">
        <v>11</v>
      </c>
      <c r="C9" s="4">
        <f>SUM(C10:C12,C15,C16,C19)</f>
        <v>97690000</v>
      </c>
      <c r="D9" s="4">
        <f t="shared" ref="D9:H9" si="0">SUM(D10:D12,D15,D16,D19)</f>
        <v>610427.34000000008</v>
      </c>
      <c r="E9" s="14">
        <f t="shared" si="0"/>
        <v>98300427.340000004</v>
      </c>
      <c r="F9" s="4">
        <f t="shared" si="0"/>
        <v>48792487.939999998</v>
      </c>
      <c r="G9" s="4">
        <f t="shared" si="0"/>
        <v>45057242.480000004</v>
      </c>
      <c r="H9" s="14">
        <f t="shared" si="0"/>
        <v>49507939.400000006</v>
      </c>
    </row>
    <row r="10" spans="2:9" ht="22.8" x14ac:dyDescent="0.3">
      <c r="B10" s="7" t="s">
        <v>12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3">
      <c r="B11" s="7" t="s">
        <v>13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14</v>
      </c>
      <c r="C12" s="6">
        <f>SUM(C13:C14)</f>
        <v>97690000</v>
      </c>
      <c r="D12" s="6">
        <f t="shared" ref="D12:H12" si="2">SUM(D13:D14)</f>
        <v>610427.34000000008</v>
      </c>
      <c r="E12" s="15">
        <f>E13+E14</f>
        <v>98300427.340000004</v>
      </c>
      <c r="F12" s="6">
        <f t="shared" si="2"/>
        <v>48792487.939999998</v>
      </c>
      <c r="G12" s="6">
        <f t="shared" si="2"/>
        <v>45057242.480000004</v>
      </c>
      <c r="H12" s="15">
        <f t="shared" si="2"/>
        <v>49507939.400000006</v>
      </c>
    </row>
    <row r="13" spans="2:9" x14ac:dyDescent="0.3">
      <c r="B13" s="11" t="s">
        <v>15</v>
      </c>
      <c r="C13" s="13">
        <v>34091490</v>
      </c>
      <c r="D13" s="13">
        <v>200000</v>
      </c>
      <c r="E13" s="15">
        <f t="shared" si="1"/>
        <v>34291490</v>
      </c>
      <c r="F13" s="13">
        <v>17300092.120000001</v>
      </c>
      <c r="G13" s="13">
        <v>15952092.16</v>
      </c>
      <c r="H13" s="15">
        <f>E13-F13</f>
        <v>16991397.879999999</v>
      </c>
    </row>
    <row r="14" spans="2:9" x14ac:dyDescent="0.3">
      <c r="B14" s="11" t="s">
        <v>16</v>
      </c>
      <c r="C14" s="13">
        <v>63598510</v>
      </c>
      <c r="D14" s="13">
        <v>410427.34</v>
      </c>
      <c r="E14" s="15">
        <f t="shared" si="1"/>
        <v>64008937.340000004</v>
      </c>
      <c r="F14" s="13">
        <v>31492395.82</v>
      </c>
      <c r="G14" s="13">
        <v>29105150.32</v>
      </c>
      <c r="H14" s="15">
        <f t="shared" ref="H14:H15" si="3">E14-F14</f>
        <v>32516541.520000003</v>
      </c>
    </row>
    <row r="15" spans="2:9" x14ac:dyDescent="0.3">
      <c r="B15" s="7" t="s">
        <v>17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18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19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20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21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22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12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13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14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15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16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17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18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19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20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21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23</v>
      </c>
      <c r="C32" s="10">
        <f>SUM(C9,C21)</f>
        <v>97690000</v>
      </c>
      <c r="D32" s="10">
        <f t="shared" ref="D32:H32" si="10">SUM(D9,D21)</f>
        <v>610427.34000000008</v>
      </c>
      <c r="E32" s="17">
        <f t="shared" si="10"/>
        <v>98300427.340000004</v>
      </c>
      <c r="F32" s="10">
        <f t="shared" si="10"/>
        <v>48792487.939999998</v>
      </c>
      <c r="G32" s="10">
        <f t="shared" si="10"/>
        <v>45057242.480000004</v>
      </c>
      <c r="H32" s="17">
        <f t="shared" si="10"/>
        <v>49507939.400000006</v>
      </c>
    </row>
    <row r="33" spans="2:8" s="18" customFormat="1" x14ac:dyDescent="0.3"/>
    <row r="34" spans="2:8" s="18" customFormat="1" x14ac:dyDescent="0.3"/>
    <row r="35" spans="2:8" s="18" customFormat="1" x14ac:dyDescent="0.3"/>
    <row r="36" spans="2:8" s="18" customFormat="1" x14ac:dyDescent="0.3"/>
    <row r="37" spans="2:8" s="18" customFormat="1" x14ac:dyDescent="0.3"/>
    <row r="38" spans="2:8" s="18" customFormat="1" x14ac:dyDescent="0.3"/>
    <row r="39" spans="2:8" s="18" customFormat="1" x14ac:dyDescent="0.3"/>
    <row r="40" spans="2:8" s="18" customFormat="1" ht="18" customHeight="1" x14ac:dyDescent="0.3">
      <c r="B40" s="39"/>
      <c r="C40" s="39"/>
      <c r="D40" s="39"/>
      <c r="E40" s="39"/>
      <c r="F40" s="39"/>
      <c r="G40" s="39"/>
      <c r="H40" s="39"/>
    </row>
    <row r="41" spans="2:8" s="18" customFormat="1" x14ac:dyDescent="0.3"/>
    <row r="42" spans="2:8" s="18" customFormat="1" x14ac:dyDescent="0.3"/>
    <row r="43" spans="2:8" s="18" customFormat="1" x14ac:dyDescent="0.3"/>
    <row r="44" spans="2:8" s="18" customFormat="1" x14ac:dyDescent="0.3"/>
    <row r="45" spans="2:8" s="18" customFormat="1" x14ac:dyDescent="0.3"/>
    <row r="46" spans="2:8" s="18" customFormat="1" x14ac:dyDescent="0.3"/>
    <row r="47" spans="2:8" s="18" customFormat="1" x14ac:dyDescent="0.3"/>
    <row r="48" spans="2: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yHSqRz9cFMyAE46BMovH4O1C7hlF+ml9JEY8MYzoNZRT6wQo+8jI30ClaFB86D0k1vIrFcq5XHcnjXEkj6HZxw==" saltValue="0zbro4W7wJP1rjZ8HqoLwg==" spinCount="100000" sheet="1" formatCells="0" formatColumns="0" formatRows="0"/>
  <mergeCells count="9">
    <mergeCell ref="B40:H40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2020-01-08T22:31:00Z</cp:lastPrinted>
  <dcterms:created xsi:type="dcterms:W3CDTF">2020-01-08T22:30:53Z</dcterms:created>
  <dcterms:modified xsi:type="dcterms:W3CDTF">2025-07-24T02:46:48Z</dcterms:modified>
</cp:coreProperties>
</file>