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57369A91-696E-49C1-BA9A-98AD3D9E73A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_xlnm.Print_Area" localSheetId="0">EFE!$B$2:$D$148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C65" i="1"/>
  <c r="D133" i="1" l="1"/>
  <c r="C133" i="1"/>
  <c r="D132" i="1"/>
  <c r="C132" i="1"/>
  <c r="D128" i="1"/>
  <c r="C128" i="1"/>
  <c r="D127" i="1"/>
  <c r="D137" i="1" s="1"/>
  <c r="C127" i="1"/>
  <c r="C137" i="1" s="1"/>
  <c r="D120" i="1"/>
  <c r="C120" i="1"/>
  <c r="D116" i="1"/>
  <c r="D124" i="1" s="1"/>
  <c r="C116" i="1"/>
  <c r="C124" i="1" s="1"/>
  <c r="D96" i="1"/>
  <c r="C96" i="1"/>
  <c r="D85" i="1"/>
  <c r="C85" i="1"/>
  <c r="C113" i="1" s="1"/>
  <c r="D50" i="1"/>
  <c r="C50" i="1"/>
  <c r="D55" i="1"/>
  <c r="C55" i="1"/>
  <c r="C56" i="1"/>
  <c r="D56" i="1"/>
  <c r="D51" i="1"/>
  <c r="C51" i="1"/>
  <c r="D113" i="1" l="1"/>
  <c r="C139" i="1"/>
  <c r="D139" i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<sst xmlns="http://schemas.openxmlformats.org/spreadsheetml/2006/main" count="131" uniqueCount="59">
  <si>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</si>
  <si>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</si>
  <si>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</si>
  <si>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</si>
  <si>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</si>
  <si>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</si>
  <si>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</si>
  <si>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</si>
  <si>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</si>
  <si>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</si>
  <si>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</si>
  <si>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</si>
  <si>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</si>
  <si>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</si>
  <si>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</si>
  <si>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</si>
  <si>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</si>
  <si>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</si>
  <si>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</si>
  <si>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</si>
  <si>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</si>
  <si>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</si>
  <si>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</si>
  <si>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</si>
  <si>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</si>
  <si>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</si>
  <si>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</si>
  <si>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</si>
  <si>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</si>
  <si>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</si>
  <si>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</si>
  <si>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</si>
  <si>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</si>
  <si>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</si>
  <si>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</si>
  <si>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</si>
  <si>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</si>
  <si>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</si>
  <si>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</si>
  <si>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</si>
  <si>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</si>
  <si>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</si>
  <si>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</si>
  <si>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</si>
  <si>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</si>
  <si>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</si>
  <si>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</si>
  <si>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</si>
  <si>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</si>
  <si>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</si>
  <si>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Instituto Municipal De Pensiones</t>
  </si>
  <si>
    <t>Del 01 de enero al 30 de junio de 2025 y del 01 de enero al 31 de diciembre de 2024</t>
  </si>
  <si>
    <t>2025</t>
  </si>
  <si>
    <t>2024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</si>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</sst>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5" fillId="0" borderId="0" xfId="0" applyFont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wrapText="1" indent="4"/>
      <protection locked="0"/>
    </xf>
    <xf numFmtId="0" fontId="7" fillId="0" borderId="4" xfId="0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Alignment="1" applyProtection="1">
      <alignment horizontal="left" vertical="center" indent="5"/>
      <protection locked="0"/>
    </xf>
    <xf numFmtId="4" fontId="11" fillId="0" borderId="0" xfId="0" applyNumberFormat="1" applyFont="1" applyProtection="1">
      <protection locked="0"/>
    </xf>
    <xf numFmtId="4" fontId="1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/>
      <protection locked="0"/>
    </xf>
    <xf numFmtId="0" fontId="6" fillId="0" borderId="6" xfId="0" applyFont="1" applyBorder="1" applyAlignment="1" applyProtection="1">
      <alignment horizontal="justify" vertical="center"/>
      <protection locked="0"/>
    </xf>
    <xf numFmtId="0" fontId="6" fillId="0" borderId="7" xfId="0" applyFont="1" applyBorder="1" applyAlignment="1" applyProtection="1">
      <alignment horizontal="justify" vertical="center"/>
      <protection locked="0"/>
    </xf>
    <xf numFmtId="0" fontId="6" fillId="0" borderId="8" xfId="0" applyFont="1" applyBorder="1" applyAlignment="1" applyProtection="1">
      <alignment horizontal="justify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401871</xdr:colOff>
      <xdr:row>68</xdr:row>
      <xdr:rowOff>42548</xdr:rowOff>
    </xdr:from>
    <xdr:to>
      <xdr:col>3</xdr:col>
      <xdr:colOff>1635815</xdr:colOff>
      <xdr:row>68</xdr:row>
      <xdr:rowOff>856771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C923A111-6F06-4610-BC9A-CE4AE5DD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840771" y="11224898"/>
          <a:ext cx="1233944" cy="81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1464753</xdr:colOff>
      <xdr:row>67</xdr:row>
      <xdr:rowOff>144945</xdr:rowOff>
    </xdr:from>
    <xdr:to>
      <xdr:col>1</xdr:col>
      <xdr:colOff>2956438</xdr:colOff>
      <xdr:row>68</xdr:row>
      <xdr:rowOff>824161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1C98D79-64D0-496A-A89F-390772A9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758" y="11347173"/>
          <a:ext cx="1491685" cy="83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401871</xdr:colOff>
      <xdr:row>145</xdr:row>
      <xdr:rowOff>42548</xdr:rowOff>
    </xdr:from>
    <xdr:ext cx="1233944" cy="814223"/>
    <xdr:pic>
      <xdr:nvPicPr>
        <xdr:cNvPr id="8" name="3 Imagen">
          <a:extLst>
            <a:ext uri="{FF2B5EF4-FFF2-40B4-BE49-F238E27FC236}">
              <a16:creationId xmlns:a16="http://schemas.microsoft.com/office/drawing/2014/main" id="{583AB40C-0F74-41E9-A7D8-C4DF5CFB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841599" y="11400075"/>
          <a:ext cx="1233944" cy="81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1464753</xdr:colOff>
      <xdr:row>145</xdr:row>
      <xdr:rowOff>41412</xdr:rowOff>
    </xdr:from>
    <xdr:ext cx="1491685" cy="834515"/>
    <xdr:pic>
      <xdr:nvPicPr>
        <xdr:cNvPr id="9" name="1 Imagen">
          <a:extLst>
            <a:ext uri="{FF2B5EF4-FFF2-40B4-BE49-F238E27FC236}">
              <a16:creationId xmlns:a16="http://schemas.microsoft.com/office/drawing/2014/main" id="{E38FADF8-1D95-48F2-A0DB-A9F2EED8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758" y="11398939"/>
          <a:ext cx="1491685" cy="834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5" zoomScale="92" zoomScaleNormal="92" workbookViewId="0">
      <selection activeCell="C69" sqref="C6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76" t="s">
        <v>50</v>
      </c>
      <c r="C2" s="77"/>
      <c r="D2" s="78"/>
      <c r="E2" s="1"/>
      <c r="F2" s="1"/>
      <c r="G2" s="1"/>
      <c r="H2" s="1"/>
      <c r="I2" s="1"/>
    </row>
    <row r="3" spans="1:9" x14ac:dyDescent="0.2">
      <c r="A3" s="1"/>
      <c r="B3" s="79" t="s">
        <v>0</v>
      </c>
      <c r="C3" s="80"/>
      <c r="D3" s="81"/>
      <c r="E3" s="1"/>
      <c r="F3" s="1"/>
      <c r="G3" s="1"/>
      <c r="H3" s="1"/>
      <c r="I3" s="1"/>
    </row>
    <row r="4" spans="1:9" ht="12.75" thickBot="1" x14ac:dyDescent="0.25">
      <c r="A4" s="1"/>
      <c r="B4" s="82" t="s">
        <v>51</v>
      </c>
      <c r="C4" s="83"/>
      <c r="D4" s="84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70"/>
      <c r="C6" s="71"/>
      <c r="D6" s="72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336706278.13000005</v>
      </c>
      <c r="D8" s="19">
        <f>SUM(D9:D18)</f>
        <v>599113285.50999999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162894896.18000001</v>
      </c>
      <c r="D15" s="21">
        <v>319171113.19999999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173777831.65000001</v>
      </c>
      <c r="D17" s="21">
        <v>279816521.11000001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33550.300000000003</v>
      </c>
      <c r="D18" s="21">
        <v>125651.2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291720968.81999999</v>
      </c>
      <c r="D19" s="19">
        <f>SUM(D20:D35)</f>
        <v>593314139.25999999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45057242.479999997</v>
      </c>
      <c r="D20" s="21">
        <v>98125609.319999993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118002830.45999999</v>
      </c>
      <c r="D21" s="21">
        <v>249830673.50999999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128660895.88</v>
      </c>
      <c r="D22" s="21">
        <v>245357856.43000001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44985309.310000062</v>
      </c>
      <c r="D36" s="23">
        <f>SUM(D8-D19)</f>
        <v>5799146.25</v>
      </c>
      <c r="E36" s="1"/>
      <c r="F36" s="1"/>
      <c r="G36" s="1"/>
      <c r="H36" s="1"/>
      <c r="I36" s="1"/>
    </row>
    <row r="37" spans="1:9" x14ac:dyDescent="0.2">
      <c r="A37" s="1"/>
      <c r="B37" s="70"/>
      <c r="C37" s="71"/>
      <c r="D37" s="72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136476.68</v>
      </c>
      <c r="D43" s="24">
        <f>SUM(D44:D46)</f>
        <v>898592.24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136476.68</v>
      </c>
      <c r="D45" s="26">
        <v>898592.24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-136476.68</v>
      </c>
      <c r="D47" s="24">
        <f>D39-D43</f>
        <v>-898592.24</v>
      </c>
      <c r="E47" s="1"/>
      <c r="F47" s="1"/>
      <c r="G47" s="1"/>
      <c r="H47" s="1"/>
      <c r="I47" s="1"/>
    </row>
    <row r="48" spans="1:9" x14ac:dyDescent="0.2">
      <c r="A48" s="1"/>
      <c r="B48" s="70"/>
      <c r="C48" s="71"/>
      <c r="D48" s="72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70"/>
      <c r="C61" s="71"/>
      <c r="D61" s="72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44848832.630000062</v>
      </c>
      <c r="D62" s="32">
        <f>SUM(D60,D47,D36)</f>
        <v>4900554.01</v>
      </c>
      <c r="E62" s="1"/>
      <c r="F62" s="1"/>
      <c r="G62" s="1"/>
      <c r="H62" s="1"/>
      <c r="I62" s="1"/>
    </row>
    <row r="63" spans="1:9" x14ac:dyDescent="0.2">
      <c r="A63" s="1"/>
      <c r="B63" s="70"/>
      <c r="C63" s="71"/>
      <c r="D63" s="72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13048267.390000001</v>
      </c>
      <c r="D64" s="33">
        <v>8147713.3799999999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+C62+C64</f>
        <v>57897100.020000063</v>
      </c>
      <c r="D65" s="12">
        <f>+D62+D64</f>
        <v>13048267.390000001</v>
      </c>
      <c r="E65" s="1"/>
      <c r="F65" s="1"/>
      <c r="G65" s="1"/>
      <c r="H65" s="1"/>
      <c r="I65" s="1"/>
    </row>
    <row r="66" spans="1:9" ht="12.75" thickBot="1" x14ac:dyDescent="0.25">
      <c r="A66" s="1"/>
      <c r="B66" s="73"/>
      <c r="C66" s="74"/>
      <c r="D66" s="75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8" customFormat="1" x14ac:dyDescent="0.2"/>
    <row r="69" spans="1:9" s="38" customFormat="1" ht="69" customHeight="1" x14ac:dyDescent="0.2">
      <c r="B69" s="63"/>
      <c r="C69" s="64"/>
      <c r="D69" s="64"/>
    </row>
    <row r="70" spans="1:9" s="38" customFormat="1" x14ac:dyDescent="0.2">
      <c r="B70" s="65" t="s">
        <v>54</v>
      </c>
      <c r="C70" s="64"/>
      <c r="D70" s="66" t="s">
        <v>55</v>
      </c>
    </row>
    <row r="71" spans="1:9" s="38" customFormat="1" x14ac:dyDescent="0.2">
      <c r="B71" s="67" t="s">
        <v>56</v>
      </c>
      <c r="C71" s="64"/>
      <c r="D71" s="68" t="s">
        <v>57</v>
      </c>
    </row>
    <row r="72" spans="1:9" s="38" customFormat="1" ht="15" x14ac:dyDescent="0.25">
      <c r="D72" s="39"/>
    </row>
    <row r="73" spans="1:9" s="38" customFormat="1" x14ac:dyDescent="0.2"/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>
      <c r="B77" s="69"/>
      <c r="C77" s="69"/>
      <c r="D77" s="69"/>
      <c r="E77" s="42"/>
      <c r="F77" s="42"/>
    </row>
    <row r="78" spans="1:9" s="38" customFormat="1" ht="12.75" thickBot="1" x14ac:dyDescent="0.25"/>
    <row r="79" spans="1:9" s="38" customFormat="1" x14ac:dyDescent="0.2">
      <c r="B79" s="76" t="s">
        <v>58</v>
      </c>
      <c r="C79" s="77"/>
      <c r="D79" s="78"/>
    </row>
    <row r="80" spans="1:9" s="38" customFormat="1" x14ac:dyDescent="0.2">
      <c r="B80" s="82" t="s">
        <v>0</v>
      </c>
      <c r="C80" s="83"/>
      <c r="D80" s="84"/>
    </row>
    <row r="81" spans="2:4" s="38" customFormat="1" ht="12.75" thickBot="1" x14ac:dyDescent="0.25">
      <c r="B81" s="82" t="s">
        <v>51</v>
      </c>
      <c r="C81" s="83"/>
      <c r="D81" s="84"/>
    </row>
    <row r="82" spans="2:4" s="40" customFormat="1" ht="12.75" thickBot="1" x14ac:dyDescent="0.25">
      <c r="B82" s="43"/>
      <c r="C82" s="36" t="s">
        <v>52</v>
      </c>
      <c r="D82" s="37" t="s">
        <v>53</v>
      </c>
    </row>
    <row r="83" spans="2:4" s="40" customFormat="1" x14ac:dyDescent="0.2">
      <c r="B83" s="85"/>
      <c r="C83" s="86"/>
      <c r="D83" s="87"/>
    </row>
    <row r="84" spans="2:4" s="40" customFormat="1" x14ac:dyDescent="0.2">
      <c r="B84" s="46" t="s">
        <v>1</v>
      </c>
      <c r="C84" s="44"/>
      <c r="D84" s="45"/>
    </row>
    <row r="85" spans="2:4" s="40" customFormat="1" x14ac:dyDescent="0.2">
      <c r="B85" s="47" t="s">
        <v>2</v>
      </c>
      <c r="C85" s="48">
        <f>SUM(C86:C95)</f>
        <v>74090966.709999993</v>
      </c>
      <c r="D85" s="49">
        <f>SUM(D86:D95)</f>
        <v>0</v>
      </c>
    </row>
    <row r="86" spans="2:4" s="40" customFormat="1" x14ac:dyDescent="0.2">
      <c r="B86" s="50" t="s">
        <v>3</v>
      </c>
      <c r="C86" s="9">
        <v>0</v>
      </c>
      <c r="D86" s="21">
        <v>0</v>
      </c>
    </row>
    <row r="87" spans="2:4" s="40" customFormat="1" x14ac:dyDescent="0.2">
      <c r="B87" s="50" t="s">
        <v>4</v>
      </c>
      <c r="C87" s="9">
        <v>0</v>
      </c>
      <c r="D87" s="21">
        <v>0</v>
      </c>
    </row>
    <row r="88" spans="2:4" s="40" customFormat="1" x14ac:dyDescent="0.2">
      <c r="B88" s="50" t="s">
        <v>5</v>
      </c>
      <c r="C88" s="9">
        <v>0</v>
      </c>
      <c r="D88" s="21">
        <v>0</v>
      </c>
    </row>
    <row r="89" spans="2:4" s="40" customFormat="1" x14ac:dyDescent="0.2">
      <c r="B89" s="50" t="s">
        <v>6</v>
      </c>
      <c r="C89" s="9">
        <v>0</v>
      </c>
      <c r="D89" s="21">
        <v>0</v>
      </c>
    </row>
    <row r="90" spans="2:4" s="40" customFormat="1" x14ac:dyDescent="0.2">
      <c r="B90" s="50" t="s">
        <v>7</v>
      </c>
      <c r="C90" s="9">
        <v>0</v>
      </c>
      <c r="D90" s="21">
        <v>0</v>
      </c>
    </row>
    <row r="91" spans="2:4" s="40" customFormat="1" x14ac:dyDescent="0.2">
      <c r="B91" s="50" t="s">
        <v>8</v>
      </c>
      <c r="C91" s="9">
        <v>0</v>
      </c>
      <c r="D91" s="21">
        <v>0</v>
      </c>
    </row>
    <row r="92" spans="2:4" s="40" customFormat="1" x14ac:dyDescent="0.2">
      <c r="B92" s="50" t="s">
        <v>9</v>
      </c>
      <c r="C92" s="9">
        <v>0</v>
      </c>
      <c r="D92" s="21">
        <v>0</v>
      </c>
    </row>
    <row r="93" spans="2:4" s="40" customFormat="1" ht="24" x14ac:dyDescent="0.2">
      <c r="B93" s="50" t="s">
        <v>10</v>
      </c>
      <c r="C93" s="9">
        <v>0</v>
      </c>
      <c r="D93" s="21">
        <v>0</v>
      </c>
    </row>
    <row r="94" spans="2:4" s="40" customFormat="1" ht="24" x14ac:dyDescent="0.2">
      <c r="B94" s="50" t="s">
        <v>11</v>
      </c>
      <c r="C94" s="9">
        <v>0</v>
      </c>
      <c r="D94" s="21">
        <v>0</v>
      </c>
    </row>
    <row r="95" spans="2:4" s="40" customFormat="1" x14ac:dyDescent="0.2">
      <c r="B95" s="50" t="s">
        <v>12</v>
      </c>
      <c r="C95" s="9">
        <v>74090966.709999993</v>
      </c>
      <c r="D95" s="21">
        <v>0</v>
      </c>
    </row>
    <row r="96" spans="2:4" s="40" customFormat="1" x14ac:dyDescent="0.2">
      <c r="B96" s="47" t="s">
        <v>13</v>
      </c>
      <c r="C96" s="48">
        <f>SUM(C97:C112)</f>
        <v>0</v>
      </c>
      <c r="D96" s="49">
        <f>SUM(D97:D112)</f>
        <v>532505.82999999996</v>
      </c>
    </row>
    <row r="97" spans="2:4" s="40" customFormat="1" x14ac:dyDescent="0.2">
      <c r="B97" s="50" t="s">
        <v>14</v>
      </c>
      <c r="C97" s="9">
        <v>0</v>
      </c>
      <c r="D97" s="21">
        <v>0</v>
      </c>
    </row>
    <row r="98" spans="2:4" s="40" customFormat="1" x14ac:dyDescent="0.2">
      <c r="B98" s="50" t="s">
        <v>15</v>
      </c>
      <c r="C98" s="9">
        <v>0</v>
      </c>
      <c r="D98" s="21">
        <v>0</v>
      </c>
    </row>
    <row r="99" spans="2:4" s="40" customFormat="1" x14ac:dyDescent="0.2">
      <c r="B99" s="50" t="s">
        <v>16</v>
      </c>
      <c r="C99" s="9">
        <v>0</v>
      </c>
      <c r="D99" s="21">
        <v>0</v>
      </c>
    </row>
    <row r="100" spans="2:4" s="40" customFormat="1" x14ac:dyDescent="0.2">
      <c r="B100" s="50" t="s">
        <v>17</v>
      </c>
      <c r="C100" s="9">
        <v>0</v>
      </c>
      <c r="D100" s="21">
        <v>0</v>
      </c>
    </row>
    <row r="101" spans="2:4" s="40" customFormat="1" x14ac:dyDescent="0.2">
      <c r="B101" s="50" t="s">
        <v>18</v>
      </c>
      <c r="C101" s="9">
        <v>0</v>
      </c>
      <c r="D101" s="21">
        <v>0</v>
      </c>
    </row>
    <row r="102" spans="2:4" s="40" customFormat="1" x14ac:dyDescent="0.2">
      <c r="B102" s="50" t="s">
        <v>19</v>
      </c>
      <c r="C102" s="9">
        <v>0</v>
      </c>
      <c r="D102" s="21">
        <v>0</v>
      </c>
    </row>
    <row r="103" spans="2:4" s="40" customFormat="1" x14ac:dyDescent="0.2">
      <c r="B103" s="50" t="s">
        <v>20</v>
      </c>
      <c r="C103" s="9">
        <v>0</v>
      </c>
      <c r="D103" s="21">
        <v>0</v>
      </c>
    </row>
    <row r="104" spans="2:4" s="40" customFormat="1" x14ac:dyDescent="0.2">
      <c r="B104" s="50" t="s">
        <v>21</v>
      </c>
      <c r="C104" s="9">
        <v>0</v>
      </c>
      <c r="D104" s="21">
        <v>0</v>
      </c>
    </row>
    <row r="105" spans="2:4" s="40" customFormat="1" x14ac:dyDescent="0.2">
      <c r="B105" s="50" t="s">
        <v>22</v>
      </c>
      <c r="C105" s="9">
        <v>0</v>
      </c>
      <c r="D105" s="21">
        <v>0</v>
      </c>
    </row>
    <row r="106" spans="2:4" s="40" customFormat="1" x14ac:dyDescent="0.2">
      <c r="B106" s="50" t="s">
        <v>23</v>
      </c>
      <c r="C106" s="9">
        <v>0</v>
      </c>
      <c r="D106" s="21">
        <v>0</v>
      </c>
    </row>
    <row r="107" spans="2:4" s="40" customFormat="1" x14ac:dyDescent="0.2">
      <c r="B107" s="50" t="s">
        <v>24</v>
      </c>
      <c r="C107" s="9">
        <v>0</v>
      </c>
      <c r="D107" s="21">
        <v>0</v>
      </c>
    </row>
    <row r="108" spans="2:4" s="40" customFormat="1" x14ac:dyDescent="0.2">
      <c r="B108" s="50" t="s">
        <v>25</v>
      </c>
      <c r="C108" s="9">
        <v>0</v>
      </c>
      <c r="D108" s="21">
        <v>0</v>
      </c>
    </row>
    <row r="109" spans="2:4" s="40" customFormat="1" x14ac:dyDescent="0.2">
      <c r="B109" s="50" t="s">
        <v>46</v>
      </c>
      <c r="C109" s="9">
        <v>0</v>
      </c>
      <c r="D109" s="21">
        <v>0</v>
      </c>
    </row>
    <row r="110" spans="2:4" s="40" customFormat="1" x14ac:dyDescent="0.2">
      <c r="B110" s="50" t="s">
        <v>26</v>
      </c>
      <c r="C110" s="9">
        <v>0</v>
      </c>
      <c r="D110" s="21">
        <v>0</v>
      </c>
    </row>
    <row r="111" spans="2:4" s="40" customFormat="1" x14ac:dyDescent="0.2">
      <c r="B111" s="50" t="s">
        <v>27</v>
      </c>
      <c r="C111" s="9">
        <v>0</v>
      </c>
      <c r="D111" s="21">
        <v>0</v>
      </c>
    </row>
    <row r="112" spans="2:4" s="40" customFormat="1" x14ac:dyDescent="0.2">
      <c r="B112" s="50" t="s">
        <v>28</v>
      </c>
      <c r="C112" s="9">
        <v>0</v>
      </c>
      <c r="D112" s="21">
        <v>532505.82999999996</v>
      </c>
    </row>
    <row r="113" spans="2:4" s="40" customFormat="1" x14ac:dyDescent="0.2">
      <c r="B113" s="51" t="s">
        <v>29</v>
      </c>
      <c r="C113" s="52">
        <f>C85-C96</f>
        <v>74090966.709999993</v>
      </c>
      <c r="D113" s="53">
        <f>SUM(D85-D96)</f>
        <v>-532505.82999999996</v>
      </c>
    </row>
    <row r="114" spans="2:4" s="40" customFormat="1" x14ac:dyDescent="0.2">
      <c r="B114" s="85"/>
      <c r="C114" s="86"/>
      <c r="D114" s="87"/>
    </row>
    <row r="115" spans="2:4" s="40" customFormat="1" x14ac:dyDescent="0.2">
      <c r="B115" s="46" t="s">
        <v>47</v>
      </c>
      <c r="C115" s="44"/>
      <c r="D115" s="45"/>
    </row>
    <row r="116" spans="2:4" s="40" customFormat="1" x14ac:dyDescent="0.2">
      <c r="B116" s="47" t="s">
        <v>2</v>
      </c>
      <c r="C116" s="54">
        <f>SUM(C117:C119)</f>
        <v>0</v>
      </c>
      <c r="D116" s="55">
        <f>SUM(D117:D119)</f>
        <v>0</v>
      </c>
    </row>
    <row r="117" spans="2:4" s="40" customFormat="1" x14ac:dyDescent="0.2">
      <c r="B117" s="56" t="s">
        <v>30</v>
      </c>
      <c r="C117" s="10">
        <v>0</v>
      </c>
      <c r="D117" s="26">
        <v>0</v>
      </c>
    </row>
    <row r="118" spans="2:4" s="40" customFormat="1" x14ac:dyDescent="0.2">
      <c r="B118" s="56" t="s">
        <v>32</v>
      </c>
      <c r="C118" s="10">
        <v>0</v>
      </c>
      <c r="D118" s="26">
        <v>0</v>
      </c>
    </row>
    <row r="119" spans="2:4" s="40" customFormat="1" x14ac:dyDescent="0.2">
      <c r="B119" s="56" t="s">
        <v>33</v>
      </c>
      <c r="C119" s="10">
        <v>0</v>
      </c>
      <c r="D119" s="26">
        <v>0</v>
      </c>
    </row>
    <row r="120" spans="2:4" s="40" customFormat="1" x14ac:dyDescent="0.2">
      <c r="B120" s="47" t="s">
        <v>13</v>
      </c>
      <c r="C120" s="54">
        <f>SUM(C121:C123)</f>
        <v>0</v>
      </c>
      <c r="D120" s="55">
        <f>SUM(D121:D123)</f>
        <v>0</v>
      </c>
    </row>
    <row r="121" spans="2:4" s="40" customFormat="1" x14ac:dyDescent="0.2">
      <c r="B121" s="56" t="s">
        <v>30</v>
      </c>
      <c r="C121" s="10">
        <v>0</v>
      </c>
      <c r="D121" s="26">
        <v>0</v>
      </c>
    </row>
    <row r="122" spans="2:4" s="40" customFormat="1" x14ac:dyDescent="0.2">
      <c r="B122" s="56" t="s">
        <v>32</v>
      </c>
      <c r="C122" s="10">
        <v>0</v>
      </c>
      <c r="D122" s="26">
        <v>0</v>
      </c>
    </row>
    <row r="123" spans="2:4" s="40" customFormat="1" x14ac:dyDescent="0.2">
      <c r="B123" s="56" t="s">
        <v>34</v>
      </c>
      <c r="C123" s="10">
        <v>0</v>
      </c>
      <c r="D123" s="26">
        <v>0</v>
      </c>
    </row>
    <row r="124" spans="2:4" s="40" customFormat="1" x14ac:dyDescent="0.2">
      <c r="B124" s="51" t="s">
        <v>35</v>
      </c>
      <c r="C124" s="54">
        <f>C116-C120</f>
        <v>0</v>
      </c>
      <c r="D124" s="55">
        <f>D116-D120</f>
        <v>0</v>
      </c>
    </row>
    <row r="125" spans="2:4" s="40" customFormat="1" x14ac:dyDescent="0.2">
      <c r="B125" s="85"/>
      <c r="C125" s="86"/>
      <c r="D125" s="87"/>
    </row>
    <row r="126" spans="2:4" s="40" customFormat="1" x14ac:dyDescent="0.2">
      <c r="B126" s="46" t="s">
        <v>36</v>
      </c>
      <c r="C126" s="44"/>
      <c r="D126" s="45"/>
    </row>
    <row r="127" spans="2:4" s="40" customFormat="1" x14ac:dyDescent="0.2">
      <c r="B127" s="47" t="s">
        <v>2</v>
      </c>
      <c r="C127" s="12">
        <f>SUM(C128+C131)</f>
        <v>0</v>
      </c>
      <c r="D127" s="33">
        <f>SUM(D128+D131)</f>
        <v>0</v>
      </c>
    </row>
    <row r="128" spans="2:4" s="40" customFormat="1" x14ac:dyDescent="0.2">
      <c r="B128" s="56" t="s">
        <v>37</v>
      </c>
      <c r="C128" s="11">
        <f>SUM(C129+C130)</f>
        <v>0</v>
      </c>
      <c r="D128" s="30">
        <f>SUM(D129+D130)</f>
        <v>0</v>
      </c>
    </row>
    <row r="129" spans="2:4" s="40" customFormat="1" x14ac:dyDescent="0.2">
      <c r="B129" s="57" t="s">
        <v>38</v>
      </c>
      <c r="C129" s="11">
        <v>0</v>
      </c>
      <c r="D129" s="30">
        <v>0</v>
      </c>
    </row>
    <row r="130" spans="2:4" s="40" customFormat="1" x14ac:dyDescent="0.2">
      <c r="B130" s="57" t="s">
        <v>39</v>
      </c>
      <c r="C130" s="9">
        <v>0</v>
      </c>
      <c r="D130" s="21">
        <v>0</v>
      </c>
    </row>
    <row r="131" spans="2:4" s="40" customFormat="1" x14ac:dyDescent="0.2">
      <c r="B131" s="56" t="s">
        <v>40</v>
      </c>
      <c r="C131" s="9">
        <v>0</v>
      </c>
      <c r="D131" s="21">
        <v>0</v>
      </c>
    </row>
    <row r="132" spans="2:4" s="40" customFormat="1" x14ac:dyDescent="0.2">
      <c r="B132" s="47" t="s">
        <v>13</v>
      </c>
      <c r="C132" s="48">
        <f>SUM(C133+C136)</f>
        <v>0</v>
      </c>
      <c r="D132" s="49">
        <f>SUM(D133+D136)</f>
        <v>0</v>
      </c>
    </row>
    <row r="133" spans="2:4" s="40" customFormat="1" x14ac:dyDescent="0.2">
      <c r="B133" s="56" t="s">
        <v>41</v>
      </c>
      <c r="C133" s="58">
        <f>SUM(C134+C135)</f>
        <v>0</v>
      </c>
      <c r="D133" s="59">
        <f>SUM(D134+D135)</f>
        <v>0</v>
      </c>
    </row>
    <row r="134" spans="2:4" s="40" customFormat="1" x14ac:dyDescent="0.2">
      <c r="B134" s="57" t="s">
        <v>38</v>
      </c>
      <c r="C134" s="11">
        <v>0</v>
      </c>
      <c r="D134" s="30">
        <v>0</v>
      </c>
    </row>
    <row r="135" spans="2:4" s="40" customFormat="1" x14ac:dyDescent="0.2">
      <c r="B135" s="57" t="s">
        <v>39</v>
      </c>
      <c r="C135" s="11">
        <v>0</v>
      </c>
      <c r="D135" s="30">
        <v>0</v>
      </c>
    </row>
    <row r="136" spans="2:4" s="40" customFormat="1" x14ac:dyDescent="0.2">
      <c r="B136" s="56" t="s">
        <v>42</v>
      </c>
      <c r="C136" s="11">
        <v>0</v>
      </c>
      <c r="D136" s="30">
        <v>0</v>
      </c>
    </row>
    <row r="137" spans="2:4" s="40" customFormat="1" x14ac:dyDescent="0.2">
      <c r="B137" s="51" t="s">
        <v>43</v>
      </c>
      <c r="C137" s="12">
        <f>C127-C132</f>
        <v>0</v>
      </c>
      <c r="D137" s="33">
        <f>D127-D132</f>
        <v>0</v>
      </c>
    </row>
    <row r="138" spans="2:4" s="40" customFormat="1" x14ac:dyDescent="0.2">
      <c r="B138" s="85"/>
      <c r="C138" s="86"/>
      <c r="D138" s="87"/>
    </row>
    <row r="139" spans="2:4" s="40" customFormat="1" x14ac:dyDescent="0.2">
      <c r="B139" s="51" t="s">
        <v>48</v>
      </c>
      <c r="C139" s="52">
        <f>SUM(C137,C124,C113)</f>
        <v>74090966.709999993</v>
      </c>
      <c r="D139" s="60">
        <f>SUM(D137,D124,D113)</f>
        <v>-532505.82999999996</v>
      </c>
    </row>
    <row r="140" spans="2:4" s="40" customFormat="1" x14ac:dyDescent="0.2">
      <c r="B140" s="85"/>
      <c r="C140" s="86"/>
      <c r="D140" s="87"/>
    </row>
    <row r="141" spans="2:4" s="40" customFormat="1" x14ac:dyDescent="0.2">
      <c r="B141" s="51" t="s">
        <v>44</v>
      </c>
      <c r="C141" s="12">
        <v>325873.95</v>
      </c>
      <c r="D141" s="33">
        <v>858379.78</v>
      </c>
    </row>
    <row r="142" spans="2:4" s="40" customFormat="1" x14ac:dyDescent="0.2">
      <c r="B142" s="61" t="s">
        <v>45</v>
      </c>
      <c r="C142" s="12">
        <v>74416840.659999996</v>
      </c>
      <c r="D142" s="33">
        <v>325873.95000000007</v>
      </c>
    </row>
    <row r="143" spans="2:4" s="40" customFormat="1" ht="12.75" thickBot="1" x14ac:dyDescent="0.25">
      <c r="B143" s="88"/>
      <c r="C143" s="89"/>
      <c r="D143" s="90"/>
    </row>
    <row r="144" spans="2:4" s="40" customFormat="1" x14ac:dyDescent="0.2">
      <c r="B144" s="62" t="s">
        <v>49</v>
      </c>
      <c r="C144" s="38"/>
      <c r="D144" s="38"/>
    </row>
    <row r="145" spans="2:4" s="40" customFormat="1" x14ac:dyDescent="0.2"/>
    <row r="146" spans="2:4" s="40" customFormat="1" ht="72" customHeight="1" x14ac:dyDescent="0.2">
      <c r="B146" s="63"/>
      <c r="C146" s="64"/>
      <c r="D146" s="64"/>
    </row>
    <row r="147" spans="2:4" s="40" customFormat="1" x14ac:dyDescent="0.2">
      <c r="B147" s="65" t="s">
        <v>54</v>
      </c>
      <c r="C147" s="64"/>
      <c r="D147" s="66" t="s">
        <v>55</v>
      </c>
    </row>
    <row r="148" spans="2:4" s="40" customFormat="1" x14ac:dyDescent="0.2">
      <c r="B148" s="67" t="s">
        <v>56</v>
      </c>
      <c r="C148" s="64"/>
      <c r="D148" s="68" t="s">
        <v>57</v>
      </c>
    </row>
    <row r="149" spans="2:4" s="40" customFormat="1" x14ac:dyDescent="0.2"/>
    <row r="150" spans="2:4" s="40" customFormat="1" x14ac:dyDescent="0.2"/>
    <row r="151" spans="2:4" s="40" customFormat="1" x14ac:dyDescent="0.2"/>
    <row r="152" spans="2:4" s="40" customFormat="1" x14ac:dyDescent="0.2"/>
    <row r="153" spans="2:4" s="40" customFormat="1" x14ac:dyDescent="0.2"/>
    <row r="154" spans="2:4" s="40" customFormat="1" x14ac:dyDescent="0.2"/>
    <row r="155" spans="2:4" s="40" customFormat="1" x14ac:dyDescent="0.2"/>
    <row r="156" spans="2:4" s="40" customFormat="1" x14ac:dyDescent="0.2"/>
    <row r="157" spans="2:4" s="40" customFormat="1" x14ac:dyDescent="0.2"/>
    <row r="158" spans="2:4" s="40" customFormat="1" x14ac:dyDescent="0.2"/>
    <row r="159" spans="2:4" s="40" customFormat="1" x14ac:dyDescent="0.2"/>
    <row r="160" spans="2:4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1/KVz2SMPOQoXTEeBlg3XjwFCTAD6aIRTTEUsFyZ/Ofzq/QqoylQRP+jLYe4E7v3/ByFNrfeiFYWwLLsGCOJIQ==" saltValue="eE+nTNpzqAxxv+9+VYN7Og==" spinCount="100000" sheet="1" formatCells="0" formatColumns="0" formatRows="0"/>
  <mergeCells count="19">
    <mergeCell ref="B125:D125"/>
    <mergeCell ref="B138:D138"/>
    <mergeCell ref="B140:D140"/>
    <mergeCell ref="B143:D143"/>
    <mergeCell ref="B79:D79"/>
    <mergeCell ref="B80:D80"/>
    <mergeCell ref="B81:D81"/>
    <mergeCell ref="B83:D83"/>
    <mergeCell ref="B114:D114"/>
    <mergeCell ref="B77:D77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2025-07-17T16:58:16Z</cp:lastPrinted>
  <dcterms:created xsi:type="dcterms:W3CDTF">2019-12-03T19:09:42Z</dcterms:created>
  <dcterms:modified xsi:type="dcterms:W3CDTF">2025-07-17T16:58:26Z</dcterms:modified>
</cp:coreProperties>
</file>