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D0C7E9FC-2F6C-4D07-A25F-21E1830D7DC4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ANEXO">#REF!</definedName>
    <definedName name="_xlnm.Print_Area" localSheetId="0">EAA!$B$2:$G$77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E58" i="1"/>
  <c r="D58" i="1"/>
  <c r="C58" i="1"/>
  <c r="F58" i="1" s="1"/>
  <c r="G58" i="1" s="1"/>
  <c r="G56" i="1"/>
  <c r="F56" i="1"/>
  <c r="F55" i="1"/>
  <c r="G55" i="1" s="1"/>
  <c r="G54" i="1"/>
  <c r="F54" i="1"/>
  <c r="F53" i="1"/>
  <c r="G53" i="1" s="1"/>
  <c r="G52" i="1"/>
  <c r="F52" i="1"/>
  <c r="F51" i="1"/>
  <c r="G51" i="1" s="1"/>
  <c r="G50" i="1"/>
  <c r="F50" i="1"/>
  <c r="E49" i="1"/>
  <c r="E47" i="1" s="1"/>
  <c r="D49" i="1"/>
  <c r="C49" i="1"/>
  <c r="D47" i="1"/>
  <c r="C47" i="1"/>
  <c r="F47" i="1" l="1"/>
  <c r="G47" i="1" s="1"/>
  <c r="F49" i="1"/>
  <c r="G4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C8" i="1" l="1"/>
  <c r="E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<sst xmlns="http://schemas.openxmlformats.org/spreadsheetml/2006/main" count="72" uniqueCount="37">
  <si>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</si>
  <si>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</si>
  <si>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</si>
  <si>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</si>
  <si>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</si>
  <si>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</si>
  <si>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</si>
  <si>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</si>
  <si>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</si>
  <si>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</si>
  <si>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</si>
  <si>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</si>
  <si>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</si>
  <si>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</si>
  <si>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</si>
  <si>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</si>
  <si>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</si>
  <si>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</si>
  <si>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</si>
  <si>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</si>
  <si>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</si>
  <si>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</si>
  <si>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</si>
  <si>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</si>
  <si>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</si>
  <si>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</si>
  <si>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</si>
  <si>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</si>
  <si>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</si>
  <si>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</si>
  <si>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</si>
  <si>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Enero al 30 de Junio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</si>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</sst>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7" fillId="0" borderId="0" xfId="0" applyFont="1"/>
    <xf numFmtId="0" fontId="8" fillId="3" borderId="1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165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7" fillId="0" borderId="0" xfId="0" applyFont="1" applyProtection="1">
      <protection locked="0"/>
    </xf>
    <xf numFmtId="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165" fontId="3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Border="1"/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1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5" xfId="0" applyFont="1" applyBorder="1" applyAlignment="1" applyProtection="1">
      <alignment horizontal="justify" vertical="center" wrapText="1"/>
      <protection locked="0"/>
    </xf>
    <xf numFmtId="165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Protection="1">
      <protection locked="0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9" xfId="0" applyFont="1" applyBorder="1" applyAlignment="1" applyProtection="1">
      <alignment horizontal="justify" vertical="center" wrapText="1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165" fontId="4" fillId="0" borderId="5" xfId="1" applyNumberFormat="1" applyFont="1" applyFill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 indent="2"/>
      <protection locked="0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0" fontId="4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6" xfId="0" applyFont="1" applyBorder="1" applyAlignment="1">
      <alignment horizontal="left" vertical="center" wrapText="1" indent="2"/>
    </xf>
    <xf numFmtId="0" fontId="4" fillId="0" borderId="1" xfId="0" applyFont="1" applyBorder="1" applyProtection="1"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Alignment="1" applyProtection="1">
      <alignment horizontal="left" vertical="center" wrapText="1" indent="2"/>
      <protection locked="0"/>
    </xf>
    <xf numFmtId="4" fontId="4" fillId="3" borderId="11" xfId="4" applyNumberFormat="1" applyFont="1" applyFill="1" applyBorder="1" applyAlignment="1" applyProtection="1">
      <alignment vertical="top"/>
      <protection locked="0"/>
    </xf>
    <xf numFmtId="3" fontId="4" fillId="3" borderId="11" xfId="4" applyNumberFormat="1" applyFont="1" applyFill="1" applyBorder="1" applyAlignment="1" applyProtection="1">
      <alignment vertical="top"/>
      <protection locked="0"/>
    </xf>
  </cellXfs>
  <cellStyles count="5">
    <cellStyle name="=C:\WINNT\SYSTEM32\COMMAND.COM" xfId="3" xr:uid="{4BC3610F-D693-4857-9299-EB0B7FAB3A5C}"/>
    <cellStyle name="Millares" xfId="1" builtinId="3"/>
    <cellStyle name="Millares 2" xfId="4" xr:uid="{26ADC01F-F44E-4C50-83F3-EE29CF95E445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657224</xdr:colOff>
      <xdr:row>31</xdr:row>
      <xdr:rowOff>1</xdr:rowOff>
    </xdr:from>
    <xdr:to>
      <xdr:col>1</xdr:col>
      <xdr:colOff>2095500</xdr:colOff>
      <xdr:row>35</xdr:row>
      <xdr:rowOff>126856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13AC38E-98D4-471E-A175-F5D11548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" y="5829301"/>
          <a:ext cx="1438276" cy="157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392430</xdr:colOff>
      <xdr:row>31</xdr:row>
      <xdr:rowOff>390525</xdr:rowOff>
    </xdr:from>
    <xdr:to>
      <xdr:col>5</xdr:col>
      <xdr:colOff>544736</xdr:colOff>
      <xdr:row>35</xdr:row>
      <xdr:rowOff>57150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8103BEE3-B416-46B3-A165-100F23996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5288280" y="6219825"/>
          <a:ext cx="1228631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666749</xdr:colOff>
      <xdr:row>69</xdr:row>
      <xdr:rowOff>95251</xdr:rowOff>
    </xdr:from>
    <xdr:ext cx="1438276" cy="1574655"/>
    <xdr:pic>
      <xdr:nvPicPr>
        <xdr:cNvPr id="4" name="1 Imagen">
          <a:extLst>
            <a:ext uri="{FF2B5EF4-FFF2-40B4-BE49-F238E27FC236}">
              <a16:creationId xmlns:a16="http://schemas.microsoft.com/office/drawing/2014/main" id="{A347FD19-9283-42D9-8AD9-6889585F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3658851"/>
          <a:ext cx="1438276" cy="157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392430</xdr:colOff>
      <xdr:row>70</xdr:row>
      <xdr:rowOff>390525</xdr:rowOff>
    </xdr:from>
    <xdr:ext cx="1228631" cy="1114425"/>
    <xdr:pic>
      <xdr:nvPicPr>
        <xdr:cNvPr id="5" name="3 Imagen">
          <a:extLst>
            <a:ext uri="{FF2B5EF4-FFF2-40B4-BE49-F238E27FC236}">
              <a16:creationId xmlns:a16="http://schemas.microsoft.com/office/drawing/2014/main" id="{BC998A11-CEAB-4F76-8ECF-1EEAA939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5288280" y="6219825"/>
          <a:ext cx="1228631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topLeftCell="A4" zoomScaleNormal="100" workbookViewId="0">
      <selection activeCell="C12" sqref="C12"/>
    </sheetView>
  </sheetViews>
  <sheetFormatPr baseColWidth="10" defaultColWidth="11.5703125" defaultRowHeight="12" x14ac:dyDescent="0.2"/>
  <cols>
    <col min="1" max="1" width="2.7109375" style="9" customWidth="1"/>
    <col min="2" max="2" width="43.28515625" style="9" customWidth="1"/>
    <col min="3" max="3" width="13.7109375" style="9" customWidth="1"/>
    <col min="4" max="4" width="14.85546875" style="9" customWidth="1"/>
    <col min="5" max="5" width="16.140625" style="9" customWidth="1"/>
    <col min="6" max="7" width="13.7109375" style="9" customWidth="1"/>
    <col min="8" max="16384" width="11.5703125" style="9"/>
  </cols>
  <sheetData>
    <row r="1" spans="2:7" ht="12.75" thickBot="1" x14ac:dyDescent="0.25"/>
    <row r="2" spans="2:7" x14ac:dyDescent="0.2">
      <c r="B2" s="40" t="s">
        <v>30</v>
      </c>
      <c r="C2" s="41"/>
      <c r="D2" s="41"/>
      <c r="E2" s="41"/>
      <c r="F2" s="41"/>
      <c r="G2" s="42"/>
    </row>
    <row r="3" spans="2:7" x14ac:dyDescent="0.2">
      <c r="B3" s="51" t="s">
        <v>0</v>
      </c>
      <c r="C3" s="52"/>
      <c r="D3" s="52"/>
      <c r="E3" s="52"/>
      <c r="F3" s="52"/>
      <c r="G3" s="53"/>
    </row>
    <row r="4" spans="2:7" ht="12.75" thickBot="1" x14ac:dyDescent="0.25">
      <c r="B4" s="46" t="s">
        <v>31</v>
      </c>
      <c r="C4" s="47"/>
      <c r="D4" s="47"/>
      <c r="E4" s="47"/>
      <c r="F4" s="47"/>
      <c r="G4" s="48"/>
    </row>
    <row r="5" spans="2:7" ht="24" x14ac:dyDescent="0.2">
      <c r="B5" s="54" t="s">
        <v>1</v>
      </c>
      <c r="C5" s="7" t="s">
        <v>24</v>
      </c>
      <c r="D5" s="7" t="s">
        <v>28</v>
      </c>
      <c r="E5" s="7" t="s">
        <v>25</v>
      </c>
      <c r="F5" s="7" t="s">
        <v>26</v>
      </c>
      <c r="G5" s="7" t="s">
        <v>2</v>
      </c>
    </row>
    <row r="6" spans="2:7" ht="12.75" thickBot="1" x14ac:dyDescent="0.25">
      <c r="B6" s="55"/>
      <c r="C6" s="1">
        <v>1</v>
      </c>
      <c r="D6" s="1">
        <v>2</v>
      </c>
      <c r="E6" s="1">
        <v>3</v>
      </c>
      <c r="F6" s="1" t="s">
        <v>27</v>
      </c>
      <c r="G6" s="1" t="s">
        <v>3</v>
      </c>
    </row>
    <row r="7" spans="2:7" ht="16.5" customHeight="1" x14ac:dyDescent="0.2">
      <c r="B7" s="62"/>
      <c r="C7" s="34"/>
      <c r="D7" s="34"/>
      <c r="E7" s="34"/>
      <c r="F7" s="28"/>
      <c r="G7" s="2"/>
    </row>
    <row r="8" spans="2:7" ht="16.5" customHeight="1" x14ac:dyDescent="0.2">
      <c r="B8" s="63" t="s">
        <v>4</v>
      </c>
      <c r="C8" s="3">
        <f>SUM(C10,C19)</f>
        <v>21350242.140000001</v>
      </c>
      <c r="D8" s="3">
        <f>SUM(D10,D19)</f>
        <v>2045018194.1699998</v>
      </c>
      <c r="E8" s="3">
        <f>SUM(E10,E19)</f>
        <v>2000398310.3499999</v>
      </c>
      <c r="F8" s="29">
        <f>C8+D8-E8</f>
        <v>65970125.960000038</v>
      </c>
      <c r="G8" s="3">
        <f>F8-C8</f>
        <v>44619883.820000038</v>
      </c>
    </row>
    <row r="9" spans="2:7" ht="15" customHeight="1" x14ac:dyDescent="0.2">
      <c r="B9" s="64"/>
      <c r="C9" s="10"/>
      <c r="D9" s="10"/>
      <c r="E9" s="10"/>
      <c r="F9" s="30"/>
      <c r="G9" s="10"/>
    </row>
    <row r="10" spans="2:7" x14ac:dyDescent="0.2">
      <c r="B10" s="57" t="s">
        <v>5</v>
      </c>
      <c r="C10" s="3">
        <f>SUM(C11:C17)</f>
        <v>13125454.190000001</v>
      </c>
      <c r="D10" s="3">
        <f>SUM(D11:D17)</f>
        <v>2044842867.9299998</v>
      </c>
      <c r="E10" s="3">
        <f>SUM(E11:E17)</f>
        <v>1999870772.3</v>
      </c>
      <c r="F10" s="29">
        <f t="shared" ref="F10:F17" si="0">C10+D10-E10</f>
        <v>58097549.819999933</v>
      </c>
      <c r="G10" s="3">
        <f t="shared" ref="G10:G17" si="1">F10-C10</f>
        <v>44972095.629999936</v>
      </c>
    </row>
    <row r="11" spans="2:7" x14ac:dyDescent="0.2">
      <c r="B11" s="58" t="s">
        <v>6</v>
      </c>
      <c r="C11" s="70">
        <v>13048267.390000001</v>
      </c>
      <c r="D11" s="70">
        <v>1707888371.0999999</v>
      </c>
      <c r="E11" s="70">
        <v>1663039538.47</v>
      </c>
      <c r="F11" s="59">
        <f t="shared" si="0"/>
        <v>57897100.019999981</v>
      </c>
      <c r="G11" s="8">
        <f t="shared" si="1"/>
        <v>44848832.62999998</v>
      </c>
    </row>
    <row r="12" spans="2:7" x14ac:dyDescent="0.2">
      <c r="B12" s="58" t="s">
        <v>7</v>
      </c>
      <c r="C12" s="70">
        <v>60946.8</v>
      </c>
      <c r="D12" s="70">
        <v>336954496.82999998</v>
      </c>
      <c r="E12" s="70">
        <v>336831233.82999998</v>
      </c>
      <c r="F12" s="59">
        <f t="shared" si="0"/>
        <v>184209.80000001192</v>
      </c>
      <c r="G12" s="8">
        <f t="shared" si="1"/>
        <v>123263.00000001192</v>
      </c>
    </row>
    <row r="13" spans="2:7" x14ac:dyDescent="0.2">
      <c r="B13" s="58" t="s">
        <v>8</v>
      </c>
      <c r="C13" s="4">
        <v>16240</v>
      </c>
      <c r="D13" s="4">
        <v>0</v>
      </c>
      <c r="E13" s="4">
        <v>0</v>
      </c>
      <c r="F13" s="59">
        <f t="shared" si="0"/>
        <v>16240</v>
      </c>
      <c r="G13" s="8">
        <f t="shared" si="1"/>
        <v>0</v>
      </c>
    </row>
    <row r="14" spans="2:7" x14ac:dyDescent="0.2">
      <c r="B14" s="58" t="s">
        <v>9</v>
      </c>
      <c r="C14" s="4">
        <v>0</v>
      </c>
      <c r="D14" s="4">
        <v>0</v>
      </c>
      <c r="E14" s="4">
        <v>0</v>
      </c>
      <c r="F14" s="59">
        <f t="shared" si="0"/>
        <v>0</v>
      </c>
      <c r="G14" s="8">
        <f t="shared" si="1"/>
        <v>0</v>
      </c>
    </row>
    <row r="15" spans="2:7" x14ac:dyDescent="0.2">
      <c r="B15" s="58" t="s">
        <v>10</v>
      </c>
      <c r="C15" s="4">
        <v>0</v>
      </c>
      <c r="D15" s="4">
        <v>0</v>
      </c>
      <c r="E15" s="4">
        <v>0</v>
      </c>
      <c r="F15" s="59">
        <f t="shared" si="0"/>
        <v>0</v>
      </c>
      <c r="G15" s="8">
        <f t="shared" si="1"/>
        <v>0</v>
      </c>
    </row>
    <row r="16" spans="2:7" ht="24" x14ac:dyDescent="0.2">
      <c r="B16" s="58" t="s">
        <v>11</v>
      </c>
      <c r="C16" s="4">
        <v>0</v>
      </c>
      <c r="D16" s="4">
        <v>0</v>
      </c>
      <c r="E16" s="4">
        <v>0</v>
      </c>
      <c r="F16" s="59">
        <f t="shared" si="0"/>
        <v>0</v>
      </c>
      <c r="G16" s="8">
        <f t="shared" si="1"/>
        <v>0</v>
      </c>
    </row>
    <row r="17" spans="1:7" x14ac:dyDescent="0.2">
      <c r="B17" s="58" t="s">
        <v>12</v>
      </c>
      <c r="C17" s="4">
        <v>0</v>
      </c>
      <c r="D17" s="4">
        <v>0</v>
      </c>
      <c r="E17" s="4">
        <v>0</v>
      </c>
      <c r="F17" s="59">
        <f t="shared" si="0"/>
        <v>0</v>
      </c>
      <c r="G17" s="8">
        <f t="shared" si="1"/>
        <v>0</v>
      </c>
    </row>
    <row r="18" spans="1:7" x14ac:dyDescent="0.2">
      <c r="B18" s="57"/>
      <c r="C18" s="5"/>
      <c r="D18" s="5"/>
      <c r="E18" s="5"/>
      <c r="F18" s="32"/>
      <c r="G18" s="5"/>
    </row>
    <row r="19" spans="1:7" x14ac:dyDescent="0.2">
      <c r="B19" s="57" t="s">
        <v>13</v>
      </c>
      <c r="C19" s="3">
        <f>SUM(C20:C28)</f>
        <v>8224787.9499999993</v>
      </c>
      <c r="D19" s="3">
        <f>SUM(D20:D28)</f>
        <v>175326.24</v>
      </c>
      <c r="E19" s="3">
        <f>SUM(E20:E28)</f>
        <v>527538.05000000005</v>
      </c>
      <c r="F19" s="29">
        <f t="shared" ref="F19:F28" si="2">C19+D19-E19</f>
        <v>7872576.1399999997</v>
      </c>
      <c r="G19" s="3">
        <f t="shared" ref="G19:G28" si="3">F19-C19</f>
        <v>-352211.80999999959</v>
      </c>
    </row>
    <row r="20" spans="1:7" x14ac:dyDescent="0.2">
      <c r="B20" s="58" t="s">
        <v>14</v>
      </c>
      <c r="C20" s="70">
        <v>0</v>
      </c>
      <c r="D20" s="70">
        <v>0</v>
      </c>
      <c r="E20" s="70">
        <v>0</v>
      </c>
      <c r="F20" s="59">
        <f t="shared" si="2"/>
        <v>0</v>
      </c>
      <c r="G20" s="8">
        <f t="shared" si="3"/>
        <v>0</v>
      </c>
    </row>
    <row r="21" spans="1:7" ht="24" x14ac:dyDescent="0.2">
      <c r="B21" s="58" t="s">
        <v>15</v>
      </c>
      <c r="C21" s="27">
        <v>0</v>
      </c>
      <c r="D21" s="27">
        <v>0</v>
      </c>
      <c r="E21" s="27">
        <v>0</v>
      </c>
      <c r="F21" s="59">
        <f t="shared" si="2"/>
        <v>0</v>
      </c>
      <c r="G21" s="8">
        <f t="shared" si="3"/>
        <v>0</v>
      </c>
    </row>
    <row r="22" spans="1:7" ht="24" x14ac:dyDescent="0.2">
      <c r="A22" s="11" t="s">
        <v>16</v>
      </c>
      <c r="B22" s="58" t="s">
        <v>17</v>
      </c>
      <c r="C22" s="70">
        <v>8381738.4199999999</v>
      </c>
      <c r="D22" s="27">
        <v>0</v>
      </c>
      <c r="E22" s="27">
        <v>0</v>
      </c>
      <c r="F22" s="59">
        <f t="shared" si="2"/>
        <v>8381738.4199999999</v>
      </c>
      <c r="G22" s="8">
        <f t="shared" si="3"/>
        <v>0</v>
      </c>
    </row>
    <row r="23" spans="1:7" x14ac:dyDescent="0.2">
      <c r="B23" s="58" t="s">
        <v>18</v>
      </c>
      <c r="C23" s="27">
        <v>13859699.630000001</v>
      </c>
      <c r="D23" s="27">
        <v>175326.24</v>
      </c>
      <c r="E23" s="27">
        <v>0</v>
      </c>
      <c r="F23" s="59">
        <f t="shared" si="2"/>
        <v>14035025.870000001</v>
      </c>
      <c r="G23" s="8">
        <f t="shared" si="3"/>
        <v>175326.24000000022</v>
      </c>
    </row>
    <row r="24" spans="1:7" x14ac:dyDescent="0.2">
      <c r="B24" s="58" t="s">
        <v>19</v>
      </c>
      <c r="C24" s="4">
        <v>3848880</v>
      </c>
      <c r="D24" s="4">
        <v>0</v>
      </c>
      <c r="E24" s="4">
        <v>0</v>
      </c>
      <c r="F24" s="59">
        <f t="shared" si="2"/>
        <v>3848880</v>
      </c>
      <c r="G24" s="8">
        <f t="shared" si="3"/>
        <v>0</v>
      </c>
    </row>
    <row r="25" spans="1:7" ht="24" x14ac:dyDescent="0.2">
      <c r="B25" s="58" t="s">
        <v>20</v>
      </c>
      <c r="C25" s="4">
        <v>-17865530.100000001</v>
      </c>
      <c r="D25" s="4">
        <v>0</v>
      </c>
      <c r="E25" s="4">
        <v>527538.05000000005</v>
      </c>
      <c r="F25" s="59">
        <f t="shared" si="2"/>
        <v>-18393068.150000002</v>
      </c>
      <c r="G25" s="8">
        <f t="shared" si="3"/>
        <v>-527538.05000000075</v>
      </c>
    </row>
    <row r="26" spans="1:7" x14ac:dyDescent="0.2">
      <c r="B26" s="58" t="s">
        <v>21</v>
      </c>
      <c r="C26" s="4">
        <v>0</v>
      </c>
      <c r="D26" s="4">
        <v>0</v>
      </c>
      <c r="E26" s="4">
        <v>0</v>
      </c>
      <c r="F26" s="59">
        <f t="shared" si="2"/>
        <v>0</v>
      </c>
      <c r="G26" s="8">
        <f t="shared" si="3"/>
        <v>0</v>
      </c>
    </row>
    <row r="27" spans="1:7" ht="24" x14ac:dyDescent="0.2">
      <c r="B27" s="58" t="s">
        <v>22</v>
      </c>
      <c r="C27" s="4">
        <v>0</v>
      </c>
      <c r="D27" s="4">
        <v>0</v>
      </c>
      <c r="E27" s="4">
        <v>0</v>
      </c>
      <c r="F27" s="59">
        <f t="shared" si="2"/>
        <v>0</v>
      </c>
      <c r="G27" s="8">
        <f t="shared" si="3"/>
        <v>0</v>
      </c>
    </row>
    <row r="28" spans="1:7" x14ac:dyDescent="0.2">
      <c r="B28" s="58" t="s">
        <v>23</v>
      </c>
      <c r="C28" s="4">
        <v>0</v>
      </c>
      <c r="D28" s="4">
        <v>0</v>
      </c>
      <c r="E28" s="4">
        <v>0</v>
      </c>
      <c r="F28" s="59">
        <f t="shared" si="2"/>
        <v>0</v>
      </c>
      <c r="G28" s="8">
        <f t="shared" si="3"/>
        <v>0</v>
      </c>
    </row>
    <row r="29" spans="1:7" ht="12.75" thickBot="1" x14ac:dyDescent="0.25">
      <c r="B29" s="65"/>
      <c r="C29" s="6"/>
      <c r="D29" s="6"/>
      <c r="E29" s="6"/>
      <c r="F29" s="33"/>
      <c r="G29" s="6"/>
    </row>
    <row r="30" spans="1:7" x14ac:dyDescent="0.2">
      <c r="B30" s="13" t="s">
        <v>29</v>
      </c>
    </row>
    <row r="31" spans="1:7" s="12" customFormat="1" x14ac:dyDescent="0.2"/>
    <row r="32" spans="1:7" s="12" customFormat="1" ht="78.599999999999994" customHeight="1" x14ac:dyDescent="0.2"/>
    <row r="33" spans="2:7" s="12" customFormat="1" x14ac:dyDescent="0.2"/>
    <row r="34" spans="2:7" s="12" customFormat="1" x14ac:dyDescent="0.2"/>
    <row r="35" spans="2:7" s="12" customFormat="1" x14ac:dyDescent="0.2"/>
    <row r="36" spans="2:7" s="12" customFormat="1" x14ac:dyDescent="0.2"/>
    <row r="37" spans="2:7" s="12" customFormat="1" x14ac:dyDescent="0.2">
      <c r="B37" s="14" t="s">
        <v>32</v>
      </c>
      <c r="E37" s="17" t="s">
        <v>33</v>
      </c>
      <c r="F37" s="16"/>
    </row>
    <row r="38" spans="2:7" s="12" customFormat="1" ht="12" customHeight="1" x14ac:dyDescent="0.2">
      <c r="B38" s="15" t="s">
        <v>34</v>
      </c>
      <c r="E38" s="18" t="s">
        <v>35</v>
      </c>
    </row>
    <row r="39" spans="2:7" s="12" customFormat="1" ht="12" customHeight="1" x14ac:dyDescent="0.2"/>
    <row r="40" spans="2:7" s="12" customFormat="1" ht="12.75" thickBot="1" x14ac:dyDescent="0.25">
      <c r="B40" s="56"/>
      <c r="C40" s="56"/>
      <c r="D40" s="56"/>
      <c r="E40" s="56"/>
      <c r="F40" s="56"/>
      <c r="G40" s="56"/>
    </row>
    <row r="41" spans="2:7" s="12" customFormat="1" x14ac:dyDescent="0.2">
      <c r="B41" s="40" t="s">
        <v>36</v>
      </c>
      <c r="C41" s="41"/>
      <c r="D41" s="41"/>
      <c r="E41" s="41"/>
      <c r="F41" s="41"/>
      <c r="G41" s="42"/>
    </row>
    <row r="42" spans="2:7" s="12" customFormat="1" x14ac:dyDescent="0.2">
      <c r="B42" s="43" t="s">
        <v>0</v>
      </c>
      <c r="C42" s="44"/>
      <c r="D42" s="44"/>
      <c r="E42" s="44"/>
      <c r="F42" s="44"/>
      <c r="G42" s="45"/>
    </row>
    <row r="43" spans="2:7" s="12" customFormat="1" ht="12.75" thickBot="1" x14ac:dyDescent="0.25">
      <c r="B43" s="46" t="s">
        <v>31</v>
      </c>
      <c r="C43" s="47"/>
      <c r="D43" s="47"/>
      <c r="E43" s="47"/>
      <c r="F43" s="47"/>
      <c r="G43" s="48"/>
    </row>
    <row r="44" spans="2:7" s="12" customFormat="1" ht="24" x14ac:dyDescent="0.2">
      <c r="B44" s="49" t="s">
        <v>1</v>
      </c>
      <c r="C44" s="19" t="s">
        <v>24</v>
      </c>
      <c r="D44" s="19" t="s">
        <v>28</v>
      </c>
      <c r="E44" s="19" t="s">
        <v>25</v>
      </c>
      <c r="F44" s="19" t="s">
        <v>26</v>
      </c>
      <c r="G44" s="19" t="s">
        <v>2</v>
      </c>
    </row>
    <row r="45" spans="2:7" s="12" customFormat="1" ht="12.75" thickBot="1" x14ac:dyDescent="0.25">
      <c r="B45" s="50"/>
      <c r="C45" s="20">
        <v>1</v>
      </c>
      <c r="D45" s="20">
        <v>2</v>
      </c>
      <c r="E45" s="20">
        <v>3</v>
      </c>
      <c r="F45" s="20" t="s">
        <v>27</v>
      </c>
      <c r="G45" s="20" t="s">
        <v>3</v>
      </c>
    </row>
    <row r="46" spans="2:7" s="12" customFormat="1" ht="16.5" customHeight="1" x14ac:dyDescent="0.2">
      <c r="B46" s="66"/>
      <c r="C46" s="39"/>
      <c r="D46" s="39"/>
      <c r="E46" s="39"/>
      <c r="F46" s="35"/>
      <c r="G46" s="21"/>
    </row>
    <row r="47" spans="2:7" s="12" customFormat="1" ht="16.5" customHeight="1" x14ac:dyDescent="0.2">
      <c r="B47" s="67" t="s">
        <v>4</v>
      </c>
      <c r="C47" s="22">
        <f>SUM(C49,C58)</f>
        <v>744569974.99000001</v>
      </c>
      <c r="D47" s="22">
        <f>SUM(D49,D58)</f>
        <v>855552945.81000006</v>
      </c>
      <c r="E47" s="22">
        <f>SUM(E49,E58)</f>
        <v>795907173.75999999</v>
      </c>
      <c r="F47" s="36">
        <f>C47+D47-E47</f>
        <v>804215747.0400002</v>
      </c>
      <c r="G47" s="22">
        <f>F47-C47</f>
        <v>59645772.050000191</v>
      </c>
    </row>
    <row r="48" spans="2:7" s="12" customFormat="1" ht="15" customHeight="1" x14ac:dyDescent="0.2">
      <c r="B48" s="68"/>
      <c r="C48" s="23"/>
      <c r="D48" s="23"/>
      <c r="E48" s="23"/>
      <c r="F48" s="37"/>
      <c r="G48" s="23"/>
    </row>
    <row r="49" spans="1:7" s="12" customFormat="1" x14ac:dyDescent="0.2">
      <c r="B49" s="60" t="s">
        <v>5</v>
      </c>
      <c r="C49" s="22">
        <f>SUM(C50:C56)</f>
        <v>155862128.00999999</v>
      </c>
      <c r="D49" s="22">
        <f>SUM(D50:D56)</f>
        <v>646601849.96000004</v>
      </c>
      <c r="E49" s="22">
        <f>SUM(E50:E56)</f>
        <v>555686937.99000001</v>
      </c>
      <c r="F49" s="36">
        <f t="shared" ref="F49:F56" si="4">C49+D49-E49</f>
        <v>246777039.98000002</v>
      </c>
      <c r="G49" s="22">
        <f t="shared" ref="G49:G56" si="5">F49-C49</f>
        <v>90914911.970000029</v>
      </c>
    </row>
    <row r="50" spans="1:7" s="12" customFormat="1" x14ac:dyDescent="0.2">
      <c r="B50" s="61" t="s">
        <v>6</v>
      </c>
      <c r="C50" s="71">
        <v>325873.95</v>
      </c>
      <c r="D50" s="71">
        <v>317802182.10000002</v>
      </c>
      <c r="E50" s="71">
        <v>243711215.38999999</v>
      </c>
      <c r="F50" s="31">
        <f t="shared" si="4"/>
        <v>74416840.660000026</v>
      </c>
      <c r="G50" s="4">
        <f t="shared" si="5"/>
        <v>74090966.710000023</v>
      </c>
    </row>
    <row r="51" spans="1:7" s="12" customFormat="1" x14ac:dyDescent="0.2">
      <c r="B51" s="61" t="s">
        <v>7</v>
      </c>
      <c r="C51" s="71">
        <v>155536254.06</v>
      </c>
      <c r="D51" s="71">
        <v>328799667.86000001</v>
      </c>
      <c r="E51" s="71">
        <v>311975722.60000002</v>
      </c>
      <c r="F51" s="31">
        <f t="shared" si="4"/>
        <v>172360199.31999999</v>
      </c>
      <c r="G51" s="4">
        <f t="shared" si="5"/>
        <v>16823945.25999999</v>
      </c>
    </row>
    <row r="52" spans="1:7" s="12" customFormat="1" x14ac:dyDescent="0.2">
      <c r="B52" s="61" t="s">
        <v>8</v>
      </c>
      <c r="C52" s="4">
        <v>0</v>
      </c>
      <c r="D52" s="4">
        <v>0</v>
      </c>
      <c r="E52" s="4">
        <v>0</v>
      </c>
      <c r="F52" s="31">
        <f t="shared" si="4"/>
        <v>0</v>
      </c>
      <c r="G52" s="4">
        <f t="shared" si="5"/>
        <v>0</v>
      </c>
    </row>
    <row r="53" spans="1:7" s="12" customFormat="1" x14ac:dyDescent="0.2">
      <c r="B53" s="61" t="s">
        <v>9</v>
      </c>
      <c r="C53" s="4">
        <v>0</v>
      </c>
      <c r="D53" s="4">
        <v>0</v>
      </c>
      <c r="E53" s="4">
        <v>0</v>
      </c>
      <c r="F53" s="31">
        <f t="shared" si="4"/>
        <v>0</v>
      </c>
      <c r="G53" s="4">
        <f t="shared" si="5"/>
        <v>0</v>
      </c>
    </row>
    <row r="54" spans="1:7" s="12" customFormat="1" x14ac:dyDescent="0.2">
      <c r="B54" s="61" t="s">
        <v>10</v>
      </c>
      <c r="C54" s="4">
        <v>0</v>
      </c>
      <c r="D54" s="4">
        <v>0</v>
      </c>
      <c r="E54" s="4">
        <v>0</v>
      </c>
      <c r="F54" s="31">
        <f t="shared" si="4"/>
        <v>0</v>
      </c>
      <c r="G54" s="4">
        <f t="shared" si="5"/>
        <v>0</v>
      </c>
    </row>
    <row r="55" spans="1:7" s="12" customFormat="1" ht="24" x14ac:dyDescent="0.2">
      <c r="B55" s="61" t="s">
        <v>11</v>
      </c>
      <c r="C55" s="4">
        <v>0</v>
      </c>
      <c r="D55" s="4">
        <v>0</v>
      </c>
      <c r="E55" s="4">
        <v>0</v>
      </c>
      <c r="F55" s="31">
        <f t="shared" si="4"/>
        <v>0</v>
      </c>
      <c r="G55" s="4">
        <f t="shared" si="5"/>
        <v>0</v>
      </c>
    </row>
    <row r="56" spans="1:7" s="12" customFormat="1" x14ac:dyDescent="0.2">
      <c r="B56" s="61" t="s">
        <v>12</v>
      </c>
      <c r="C56" s="4">
        <v>0</v>
      </c>
      <c r="D56" s="4">
        <v>0</v>
      </c>
      <c r="E56" s="4">
        <v>0</v>
      </c>
      <c r="F56" s="31">
        <f t="shared" si="4"/>
        <v>0</v>
      </c>
      <c r="G56" s="4">
        <f t="shared" si="5"/>
        <v>0</v>
      </c>
    </row>
    <row r="57" spans="1:7" s="12" customFormat="1" x14ac:dyDescent="0.2">
      <c r="B57" s="60"/>
      <c r="C57" s="4"/>
      <c r="D57" s="4"/>
      <c r="E57" s="4"/>
      <c r="F57" s="31"/>
      <c r="G57" s="4"/>
    </row>
    <row r="58" spans="1:7" s="12" customFormat="1" x14ac:dyDescent="0.2">
      <c r="B58" s="60" t="s">
        <v>13</v>
      </c>
      <c r="C58" s="22">
        <f>SUM(C59:C67)</f>
        <v>588707846.98000002</v>
      </c>
      <c r="D58" s="22">
        <f>SUM(D59:D67)</f>
        <v>208951095.84999999</v>
      </c>
      <c r="E58" s="22">
        <f>SUM(E59:E67)</f>
        <v>240220235.77000001</v>
      </c>
      <c r="F58" s="36">
        <f t="shared" ref="F58:F67" si="6">C58+D58-E58</f>
        <v>557438707.06000006</v>
      </c>
      <c r="G58" s="22">
        <f t="shared" ref="G58:G67" si="7">F58-C58</f>
        <v>-31269139.919999957</v>
      </c>
    </row>
    <row r="59" spans="1:7" s="12" customFormat="1" x14ac:dyDescent="0.2">
      <c r="B59" s="61" t="s">
        <v>14</v>
      </c>
      <c r="C59" s="4">
        <v>313275627.47000003</v>
      </c>
      <c r="D59" s="71">
        <v>208951095.84999999</v>
      </c>
      <c r="E59" s="71">
        <v>240220235.77000001</v>
      </c>
      <c r="F59" s="31">
        <f t="shared" si="6"/>
        <v>282006487.55000007</v>
      </c>
      <c r="G59" s="4">
        <f t="shared" si="7"/>
        <v>-31269139.919999957</v>
      </c>
    </row>
    <row r="60" spans="1:7" s="12" customFormat="1" ht="24" x14ac:dyDescent="0.2">
      <c r="B60" s="61" t="s">
        <v>15</v>
      </c>
      <c r="C60" s="4">
        <v>0</v>
      </c>
      <c r="D60" s="4">
        <v>0</v>
      </c>
      <c r="E60" s="4">
        <v>0</v>
      </c>
      <c r="F60" s="31">
        <f t="shared" si="6"/>
        <v>0</v>
      </c>
      <c r="G60" s="4">
        <f t="shared" si="7"/>
        <v>0</v>
      </c>
    </row>
    <row r="61" spans="1:7" s="12" customFormat="1" ht="24" x14ac:dyDescent="0.2">
      <c r="A61" s="24" t="s">
        <v>16</v>
      </c>
      <c r="B61" s="61" t="s">
        <v>17</v>
      </c>
      <c r="C61" s="4">
        <v>275432219.50999999</v>
      </c>
      <c r="D61" s="4">
        <v>0</v>
      </c>
      <c r="E61" s="4">
        <v>0</v>
      </c>
      <c r="F61" s="31">
        <f t="shared" si="6"/>
        <v>275432219.50999999</v>
      </c>
      <c r="G61" s="4">
        <f t="shared" si="7"/>
        <v>0</v>
      </c>
    </row>
    <row r="62" spans="1:7" s="12" customFormat="1" x14ac:dyDescent="0.2">
      <c r="B62" s="61" t="s">
        <v>18</v>
      </c>
      <c r="C62" s="4">
        <v>0</v>
      </c>
      <c r="D62" s="4">
        <v>0</v>
      </c>
      <c r="E62" s="4">
        <v>0</v>
      </c>
      <c r="F62" s="31">
        <f t="shared" si="6"/>
        <v>0</v>
      </c>
      <c r="G62" s="4">
        <f t="shared" si="7"/>
        <v>0</v>
      </c>
    </row>
    <row r="63" spans="1:7" s="12" customFormat="1" x14ac:dyDescent="0.2">
      <c r="B63" s="61" t="s">
        <v>19</v>
      </c>
      <c r="C63" s="4">
        <v>0</v>
      </c>
      <c r="D63" s="4">
        <v>0</v>
      </c>
      <c r="E63" s="4">
        <v>0</v>
      </c>
      <c r="F63" s="31">
        <f t="shared" si="6"/>
        <v>0</v>
      </c>
      <c r="G63" s="4">
        <f t="shared" si="7"/>
        <v>0</v>
      </c>
    </row>
    <row r="64" spans="1:7" s="12" customFormat="1" ht="24" x14ac:dyDescent="0.2">
      <c r="B64" s="61" t="s">
        <v>20</v>
      </c>
      <c r="C64" s="4">
        <v>0</v>
      </c>
      <c r="D64" s="4">
        <v>0</v>
      </c>
      <c r="E64" s="4">
        <v>0</v>
      </c>
      <c r="F64" s="31">
        <f t="shared" si="6"/>
        <v>0</v>
      </c>
      <c r="G64" s="4">
        <f t="shared" si="7"/>
        <v>0</v>
      </c>
    </row>
    <row r="65" spans="2:7" s="12" customFormat="1" x14ac:dyDescent="0.2">
      <c r="B65" s="61" t="s">
        <v>21</v>
      </c>
      <c r="C65" s="4">
        <v>0</v>
      </c>
      <c r="D65" s="4">
        <v>0</v>
      </c>
      <c r="E65" s="4">
        <v>0</v>
      </c>
      <c r="F65" s="31">
        <f t="shared" si="6"/>
        <v>0</v>
      </c>
      <c r="G65" s="4">
        <f t="shared" si="7"/>
        <v>0</v>
      </c>
    </row>
    <row r="66" spans="2:7" s="12" customFormat="1" ht="24" x14ac:dyDescent="0.2">
      <c r="B66" s="61" t="s">
        <v>22</v>
      </c>
      <c r="C66" s="4">
        <v>0</v>
      </c>
      <c r="D66" s="4">
        <v>0</v>
      </c>
      <c r="E66" s="4">
        <v>0</v>
      </c>
      <c r="F66" s="31">
        <f t="shared" si="6"/>
        <v>0</v>
      </c>
      <c r="G66" s="4">
        <f t="shared" si="7"/>
        <v>0</v>
      </c>
    </row>
    <row r="67" spans="2:7" s="12" customFormat="1" x14ac:dyDescent="0.2">
      <c r="B67" s="61" t="s">
        <v>23</v>
      </c>
      <c r="C67" s="4">
        <v>0</v>
      </c>
      <c r="D67" s="4">
        <v>0</v>
      </c>
      <c r="E67" s="4">
        <v>0</v>
      </c>
      <c r="F67" s="31">
        <f t="shared" si="6"/>
        <v>0</v>
      </c>
      <c r="G67" s="4">
        <f t="shared" si="7"/>
        <v>0</v>
      </c>
    </row>
    <row r="68" spans="2:7" s="12" customFormat="1" ht="12.75" thickBot="1" x14ac:dyDescent="0.25">
      <c r="B68" s="69"/>
      <c r="C68" s="25"/>
      <c r="D68" s="25"/>
      <c r="E68" s="25"/>
      <c r="F68" s="38"/>
      <c r="G68" s="25"/>
    </row>
    <row r="69" spans="2:7" s="12" customFormat="1" x14ac:dyDescent="0.2">
      <c r="B69" s="26" t="s">
        <v>29</v>
      </c>
    </row>
    <row r="70" spans="2:7" s="12" customFormat="1" x14ac:dyDescent="0.2"/>
    <row r="71" spans="2:7" s="12" customFormat="1" ht="78.599999999999994" customHeight="1" x14ac:dyDescent="0.2"/>
    <row r="72" spans="2:7" s="12" customFormat="1" x14ac:dyDescent="0.2"/>
    <row r="73" spans="2:7" s="12" customFormat="1" x14ac:dyDescent="0.2"/>
    <row r="74" spans="2:7" s="12" customFormat="1" x14ac:dyDescent="0.2"/>
    <row r="75" spans="2:7" s="12" customFormat="1" x14ac:dyDescent="0.2"/>
    <row r="76" spans="2:7" s="12" customFormat="1" x14ac:dyDescent="0.2">
      <c r="B76" s="14" t="s">
        <v>32</v>
      </c>
      <c r="E76" s="17" t="s">
        <v>33</v>
      </c>
      <c r="F76" s="16"/>
    </row>
    <row r="77" spans="2:7" s="12" customFormat="1" ht="12" customHeight="1" x14ac:dyDescent="0.2">
      <c r="B77" s="15" t="s">
        <v>34</v>
      </c>
      <c r="E77" s="18" t="s">
        <v>35</v>
      </c>
    </row>
    <row r="78" spans="2:7" s="12" customFormat="1" x14ac:dyDescent="0.2"/>
    <row r="79" spans="2:7" s="12" customFormat="1" x14ac:dyDescent="0.2"/>
    <row r="80" spans="2:7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9">
    <mergeCell ref="B41:G41"/>
    <mergeCell ref="B42:G42"/>
    <mergeCell ref="B43:G43"/>
    <mergeCell ref="B44:B45"/>
    <mergeCell ref="B2:G2"/>
    <mergeCell ref="B3:G3"/>
    <mergeCell ref="B4:G4"/>
    <mergeCell ref="B5:B6"/>
    <mergeCell ref="B40:G4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2025-07-23T17:02:44Z</cp:lastPrinted>
  <dcterms:created xsi:type="dcterms:W3CDTF">2019-12-03T19:14:48Z</dcterms:created>
  <dcterms:modified xsi:type="dcterms:W3CDTF">2025-07-23T17:03:00Z</dcterms:modified>
</cp:coreProperties>
</file>