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2DO TRIMESTRE 2025\CTA PUBLICA 2DO TRIMESTRE\"/>
    </mc:Choice>
  </mc:AlternateContent>
  <xr:revisionPtr revIDLastSave="0" documentId="13_ncr:1_{57369A91-696E-49C1-BA9A-98AD3D9E73A5}" xr6:coauthVersionLast="47" xr6:coauthVersionMax="47" xr10:uidLastSave="{00000000-0000-0000-0000-000000000000}"/>
  <workbookProtection workbookAlgorithmName="SHA-512" workbookHashValue="m9yJyx1Lax0Lsy6oPefiK+WIi8NqfHWNJyMkqbAS8Qg4+t8RCvQBK908Fy/GzBzVgUFN/+SLpxM7WFWWk5aMkQ==" workbookSaltValue="9LdKIZf5arHlyfn3l9e/lg==" workbookSpinCount="100000" lockStructure="1"/>
  <bookViews>
    <workbookView xWindow="-120" yWindow="-120" windowWidth="20730" windowHeight="11160" xr2:uid="{00000000-000D-0000-FFFF-FFFF00000000}"/>
  </bookViews>
  <sheets>
    <sheet name="EFE" sheetId="1" r:id="rId1"/>
  </sheets>
  <definedNames>
    <definedName name="ANEXO">#REF!</definedName>
    <definedName name="_xlnm.Print_Area" localSheetId="0">EFE!$B$2:$D$148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5" i="1" l="1"/>
  <c r="C65" i="1"/>
  <c r="D133" i="1" l="1"/>
  <c r="C133" i="1"/>
  <c r="D132" i="1"/>
  <c r="C132" i="1"/>
  <c r="D128" i="1"/>
  <c r="C128" i="1"/>
  <c r="D127" i="1"/>
  <c r="D137" i="1" s="1"/>
  <c r="C127" i="1"/>
  <c r="C137" i="1" s="1"/>
  <c r="D120" i="1"/>
  <c r="C120" i="1"/>
  <c r="D116" i="1"/>
  <c r="D124" i="1" s="1"/>
  <c r="C116" i="1"/>
  <c r="C124" i="1" s="1"/>
  <c r="D96" i="1"/>
  <c r="C96" i="1"/>
  <c r="D85" i="1"/>
  <c r="C85" i="1"/>
  <c r="C113" i="1" s="1"/>
  <c r="D50" i="1"/>
  <c r="C50" i="1"/>
  <c r="D55" i="1"/>
  <c r="C55" i="1"/>
  <c r="C56" i="1"/>
  <c r="D56" i="1"/>
  <c r="D51" i="1"/>
  <c r="C51" i="1"/>
  <c r="D113" i="1" l="1"/>
  <c r="C139" i="1"/>
  <c r="D139" i="1"/>
  <c r="D43" i="1"/>
  <c r="C43" i="1"/>
  <c r="D39" i="1"/>
  <c r="D47" i="1" s="1"/>
  <c r="C39" i="1"/>
  <c r="C47" i="1" s="1"/>
  <c r="D19" i="1"/>
  <c r="C19" i="1"/>
  <c r="D8" i="1"/>
  <c r="D36" i="1" s="1"/>
  <c r="C8" i="1"/>
  <c r="C36" i="1" s="1"/>
  <c r="D60" i="1" l="1"/>
  <c r="D62" i="1" s="1"/>
  <c r="C60" i="1"/>
  <c r="C62" i="1" s="1"/>
</calcChain>
</file>

<file path=xl/sharedStrings.xml><?xml version="1.0" encoding="utf-8"?>
<sst xmlns="http://schemas.openxmlformats.org/spreadsheetml/2006/main" count="131" uniqueCount="59">
  <si>
    <t>Estado de Flujos de Efectivo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</si>
  <si>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</si>
  <si>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</si>
  <si>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</si>
  <si>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</si>
  <si>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</si>
  <si>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</si>
  <si>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</si>
  <si>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</si>
  <si>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</si>
  <si>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</si>
  <si>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</si>
  <si>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</si>
  <si>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</si>
  <si>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</si>
  <si>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</si>
  <si>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</si>
  <si>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</si>
  <si>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</si>
  <si>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</si>
  <si>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</si>
  <si>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</si>
  <si>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</si>
  <si>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</si>
  <si>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</si>
  <si>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</si>
  <si>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</si>
  <si>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</si>
  <si>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</si>
  <si>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</si>
  <si>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</si>
  <si>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ASEC_EFE_2doTRIM_C2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</si>
  <si>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</si>
  <si>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</si>
  <si>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</si>
  <si>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</si>
  <si>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</si>
  <si>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</si>
  <si>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</si>
  <si>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</si>
  <si>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</si>
  <si>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</si>
  <si>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</si>
  <si>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</si>
  <si>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</si>
  <si>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</si>
  <si>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Participaciones</t>
  </si>
  <si>
    <t>Flujos de Efectivo de las Actividades de Inversión</t>
  </si>
  <si>
    <t>Incremento/Disminución Neta en el Efectivo y Equivalentes al Efectivo</t>
  </si>
  <si>
    <t>“Bajo protesta de decir verdad declaramos que los Estados Financieros y sus notas, son razonablemente correctos y son responsabilidad del emisor.”</t>
  </si>
  <si>
    <t>Instituto Municipal De Pensiones</t>
  </si>
  <si>
    <t>Del 01 de enero al 30 de junio de 2025 y del 01 de enero al 31 de diciembre de 2024</t>
  </si>
  <si>
    <t>2025</t>
  </si>
  <si>
    <t>2024</t>
  </si>
  <si>
    <t>Ing. Juan Antonio Gonzalez Villaseñor</t>
  </si>
  <si>
    <t>C.P. Silvia Guadalupe Valdez Gomez</t>
  </si>
  <si>
    <t xml:space="preserve">Director </t>
  </si>
  <si>
    <t>Subdirectora Administrativa</t>
  </si>
  <si>
    <t>Fideicomiso de Inversión y Administración del Fondo 2003829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</si>
</sst>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Arial"/>
      <family val="2"/>
    </font>
    <font>
      <sz val="9"/>
      <color rgb="FF1D1C1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4" fontId="5" fillId="0" borderId="0" xfId="1" applyNumberFormat="1" applyFont="1" applyFill="1" applyBorder="1" applyAlignment="1">
      <alignment horizontal="right" vertical="center"/>
    </xf>
    <xf numFmtId="164" fontId="2" fillId="0" borderId="0" xfId="0" applyNumberFormat="1" applyFont="1"/>
    <xf numFmtId="4" fontId="4" fillId="0" borderId="0" xfId="0" applyNumberFormat="1" applyFont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" fontId="5" fillId="0" borderId="0" xfId="0" applyNumberFormat="1" applyFont="1" applyAlignment="1">
      <alignment horizontal="right" vertical="center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  <xf numFmtId="4" fontId="5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justify" vertical="center"/>
    </xf>
    <xf numFmtId="4" fontId="6" fillId="0" borderId="0" xfId="0" applyNumberFormat="1" applyFont="1" applyAlignment="1">
      <alignment horizontal="right" vertical="center"/>
    </xf>
    <xf numFmtId="4" fontId="11" fillId="0" borderId="0" xfId="0" applyNumberFormat="1" applyFont="1"/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justify" vertical="center"/>
    </xf>
    <xf numFmtId="0" fontId="5" fillId="0" borderId="4" xfId="0" applyFont="1" applyBorder="1" applyAlignment="1">
      <alignment horizontal="left" vertical="center" indent="2"/>
    </xf>
    <xf numFmtId="4" fontId="5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 indent="4"/>
    </xf>
    <xf numFmtId="4" fontId="6" fillId="0" borderId="5" xfId="1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4"/>
    </xf>
    <xf numFmtId="4" fontId="8" fillId="0" borderId="5" xfId="1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4" fontId="6" fillId="0" borderId="5" xfId="0" applyNumberFormat="1" applyFont="1" applyBorder="1" applyAlignment="1" applyProtection="1">
      <alignment horizontal="right" vertical="center"/>
      <protection locked="0"/>
    </xf>
    <xf numFmtId="4" fontId="11" fillId="0" borderId="5" xfId="0" applyNumberFormat="1" applyFont="1" applyBorder="1"/>
    <xf numFmtId="4" fontId="4" fillId="0" borderId="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2" fillId="0" borderId="0" xfId="0" applyFont="1"/>
    <xf numFmtId="0" fontId="5" fillId="0" borderId="0" xfId="0" applyFont="1" applyAlignment="1" applyProtection="1">
      <alignment vertical="top" wrapText="1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6" fillId="0" borderId="5" xfId="0" applyFont="1" applyBorder="1" applyAlignment="1" applyProtection="1">
      <alignment horizontal="justify"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left" vertical="center" indent="2"/>
      <protection locked="0"/>
    </xf>
    <xf numFmtId="4" fontId="5" fillId="0" borderId="0" xfId="1" applyNumberFormat="1" applyFont="1" applyFill="1" applyBorder="1" applyAlignment="1" applyProtection="1">
      <alignment horizontal="right" vertical="center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left" vertical="center" wrapText="1" indent="4"/>
      <protection locked="0"/>
    </xf>
    <xf numFmtId="0" fontId="7" fillId="0" borderId="4" xfId="0" applyFont="1" applyBorder="1" applyAlignment="1" applyProtection="1">
      <alignment vertical="center"/>
      <protection locked="0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4" fontId="5" fillId="0" borderId="5" xfId="0" applyNumberFormat="1" applyFont="1" applyBorder="1" applyAlignment="1" applyProtection="1">
      <alignment horizontal="right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left" vertical="center" indent="4"/>
      <protection locked="0"/>
    </xf>
    <xf numFmtId="0" fontId="6" fillId="0" borderId="4" xfId="0" applyFont="1" applyBorder="1" applyAlignment="1" applyProtection="1">
      <alignment horizontal="left" vertical="center" indent="5"/>
      <protection locked="0"/>
    </xf>
    <xf numFmtId="4" fontId="11" fillId="0" borderId="0" xfId="0" applyNumberFormat="1" applyFont="1" applyProtection="1">
      <protection locked="0"/>
    </xf>
    <xf numFmtId="4" fontId="11" fillId="0" borderId="5" xfId="0" applyNumberFormat="1" applyFont="1" applyBorder="1" applyProtection="1">
      <protection locked="0"/>
    </xf>
    <xf numFmtId="4" fontId="4" fillId="0" borderId="5" xfId="0" applyNumberFormat="1" applyFont="1" applyBorder="1" applyAlignment="1" applyProtection="1">
      <alignment horizontal="right"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12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vertical="center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6" fillId="0" borderId="4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justify" vertical="center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6" fillId="0" borderId="5" xfId="0" applyFont="1" applyBorder="1" applyAlignment="1" applyProtection="1">
      <alignment horizontal="justify" vertical="center"/>
      <protection locked="0"/>
    </xf>
    <xf numFmtId="0" fontId="6" fillId="0" borderId="6" xfId="0" applyFont="1" applyBorder="1" applyAlignment="1" applyProtection="1">
      <alignment horizontal="justify" vertical="center"/>
      <protection locked="0"/>
    </xf>
    <xf numFmtId="0" fontId="6" fillId="0" borderId="7" xfId="0" applyFont="1" applyBorder="1" applyAlignment="1" applyProtection="1">
      <alignment horizontal="justify" vertical="center"/>
      <protection locked="0"/>
    </xf>
    <xf numFmtId="0" fontId="6" fillId="0" borderId="8" xfId="0" applyFont="1" applyBorder="1" applyAlignment="1" applyProtection="1">
      <alignment horizontal="justify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401871</xdr:colOff>
      <xdr:row>68</xdr:row>
      <xdr:rowOff>42548</xdr:rowOff>
    </xdr:from>
    <xdr:to>
      <xdr:col>3</xdr:col>
      <xdr:colOff>1635815</xdr:colOff>
      <xdr:row>68</xdr:row>
      <xdr:rowOff>856771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C923A111-6F06-4610-BC9A-CE4AE5DD0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357"/>
        <a:stretch>
          <a:fillRect/>
        </a:stretch>
      </xdr:blipFill>
      <xdr:spPr bwMode="auto">
        <a:xfrm>
          <a:off x="6840771" y="11224898"/>
          <a:ext cx="1233944" cy="816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1464753</xdr:colOff>
      <xdr:row>67</xdr:row>
      <xdr:rowOff>144945</xdr:rowOff>
    </xdr:from>
    <xdr:to>
      <xdr:col>1</xdr:col>
      <xdr:colOff>2956438</xdr:colOff>
      <xdr:row>68</xdr:row>
      <xdr:rowOff>824161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31C98D79-64D0-496A-A89F-390772A96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758" y="11347173"/>
          <a:ext cx="1491685" cy="834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401871</xdr:colOff>
      <xdr:row>145</xdr:row>
      <xdr:rowOff>42548</xdr:rowOff>
    </xdr:from>
    <xdr:ext cx="1233944" cy="814223"/>
    <xdr:pic>
      <xdr:nvPicPr>
        <xdr:cNvPr id="8" name="3 Imagen">
          <a:extLst>
            <a:ext uri="{FF2B5EF4-FFF2-40B4-BE49-F238E27FC236}">
              <a16:creationId xmlns:a16="http://schemas.microsoft.com/office/drawing/2014/main" id="{583AB40C-0F74-41E9-A7D8-C4DF5CFB2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357"/>
        <a:stretch>
          <a:fillRect/>
        </a:stretch>
      </xdr:blipFill>
      <xdr:spPr bwMode="auto">
        <a:xfrm>
          <a:off x="6841599" y="11400075"/>
          <a:ext cx="1233944" cy="814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1464753</xdr:colOff>
      <xdr:row>145</xdr:row>
      <xdr:rowOff>41412</xdr:rowOff>
    </xdr:from>
    <xdr:ext cx="1491685" cy="834515"/>
    <xdr:pic>
      <xdr:nvPicPr>
        <xdr:cNvPr id="9" name="1 Imagen">
          <a:extLst>
            <a:ext uri="{FF2B5EF4-FFF2-40B4-BE49-F238E27FC236}">
              <a16:creationId xmlns:a16="http://schemas.microsoft.com/office/drawing/2014/main" id="{E38FADF8-1D95-48F2-A0DB-A9F2EED83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758" y="11398939"/>
          <a:ext cx="1491685" cy="834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FE">
    <pageSetUpPr fitToPage="1"/>
  </sheetPr>
  <dimension ref="A1:I179"/>
  <sheetViews>
    <sheetView tabSelected="1" topLeftCell="A55" zoomScale="92" zoomScaleNormal="92" workbookViewId="0">
      <selection activeCell="C69" sqref="C69"/>
    </sheetView>
  </sheetViews>
  <sheetFormatPr baseColWidth="10" defaultColWidth="11.42578125" defaultRowHeight="12" x14ac:dyDescent="0.2"/>
  <cols>
    <col min="1" max="1" width="2.7109375" style="2" customWidth="1"/>
    <col min="2" max="2" width="66.28515625" style="2" customWidth="1"/>
    <col min="3" max="4" width="27.5703125" style="2" customWidth="1"/>
    <col min="5" max="5" width="11.42578125" style="2"/>
    <col min="6" max="6" width="12.85546875" style="2" bestFit="1" customWidth="1"/>
    <col min="7" max="16384" width="11.42578125" style="2"/>
  </cols>
  <sheetData>
    <row r="1" spans="1:9" ht="12.75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">
      <c r="A2" s="1"/>
      <c r="B2" s="76" t="s">
        <v>50</v>
      </c>
      <c r="C2" s="77"/>
      <c r="D2" s="78"/>
      <c r="E2" s="1"/>
      <c r="F2" s="1"/>
      <c r="G2" s="1"/>
      <c r="H2" s="1"/>
      <c r="I2" s="1"/>
    </row>
    <row r="3" spans="1:9" x14ac:dyDescent="0.2">
      <c r="A3" s="1"/>
      <c r="B3" s="79" t="s">
        <v>0</v>
      </c>
      <c r="C3" s="80"/>
      <c r="D3" s="81"/>
      <c r="E3" s="1"/>
      <c r="F3" s="1"/>
      <c r="G3" s="1"/>
      <c r="H3" s="1"/>
      <c r="I3" s="1"/>
    </row>
    <row r="4" spans="1:9" ht="12.75" thickBot="1" x14ac:dyDescent="0.25">
      <c r="A4" s="1"/>
      <c r="B4" s="82" t="s">
        <v>51</v>
      </c>
      <c r="C4" s="83"/>
      <c r="D4" s="84"/>
      <c r="E4" s="1"/>
      <c r="F4" s="1"/>
      <c r="G4" s="1"/>
      <c r="H4" s="1"/>
      <c r="I4" s="1"/>
    </row>
    <row r="5" spans="1:9" ht="12.75" thickBot="1" x14ac:dyDescent="0.25">
      <c r="A5" s="1"/>
      <c r="B5" s="35"/>
      <c r="C5" s="36" t="s">
        <v>52</v>
      </c>
      <c r="D5" s="37" t="s">
        <v>53</v>
      </c>
      <c r="E5" s="1"/>
      <c r="F5" s="1"/>
      <c r="G5" s="1"/>
      <c r="H5" s="1"/>
      <c r="I5" s="1"/>
    </row>
    <row r="6" spans="1:9" x14ac:dyDescent="0.2">
      <c r="A6" s="1"/>
      <c r="B6" s="70"/>
      <c r="C6" s="71"/>
      <c r="D6" s="72"/>
      <c r="E6" s="1"/>
      <c r="F6" s="1"/>
      <c r="G6" s="1"/>
      <c r="H6" s="1"/>
      <c r="I6" s="1"/>
    </row>
    <row r="7" spans="1:9" x14ac:dyDescent="0.2">
      <c r="A7" s="1"/>
      <c r="B7" s="16" t="s">
        <v>1</v>
      </c>
      <c r="C7" s="13"/>
      <c r="D7" s="17"/>
      <c r="E7" s="1"/>
      <c r="F7" s="1"/>
      <c r="G7" s="1"/>
      <c r="H7" s="1"/>
      <c r="I7" s="1"/>
    </row>
    <row r="8" spans="1:9" ht="19.5" customHeight="1" x14ac:dyDescent="0.2">
      <c r="A8" s="1"/>
      <c r="B8" s="18" t="s">
        <v>2</v>
      </c>
      <c r="C8" s="3">
        <f>SUM(C9:C18)</f>
        <v>336706278.13000005</v>
      </c>
      <c r="D8" s="19">
        <f>SUM(D9:D18)</f>
        <v>599113285.50999999</v>
      </c>
      <c r="E8" s="1"/>
      <c r="F8" s="1"/>
      <c r="G8" s="1"/>
      <c r="H8" s="1"/>
      <c r="I8" s="1"/>
    </row>
    <row r="9" spans="1:9" x14ac:dyDescent="0.2">
      <c r="A9" s="1"/>
      <c r="B9" s="20" t="s">
        <v>3</v>
      </c>
      <c r="C9" s="9">
        <v>0</v>
      </c>
      <c r="D9" s="21">
        <v>0</v>
      </c>
      <c r="E9" s="1"/>
      <c r="F9" s="1"/>
      <c r="G9" s="1"/>
      <c r="H9" s="1"/>
      <c r="I9" s="1"/>
    </row>
    <row r="10" spans="1:9" x14ac:dyDescent="0.2">
      <c r="A10" s="1"/>
      <c r="B10" s="20" t="s">
        <v>4</v>
      </c>
      <c r="C10" s="9">
        <v>0</v>
      </c>
      <c r="D10" s="21">
        <v>0</v>
      </c>
      <c r="E10" s="1"/>
      <c r="F10" s="1"/>
      <c r="G10" s="1"/>
      <c r="H10" s="1"/>
      <c r="I10" s="1"/>
    </row>
    <row r="11" spans="1:9" x14ac:dyDescent="0.2">
      <c r="A11" s="1"/>
      <c r="B11" s="20" t="s">
        <v>5</v>
      </c>
      <c r="C11" s="9">
        <v>0</v>
      </c>
      <c r="D11" s="21">
        <v>0</v>
      </c>
      <c r="E11" s="1"/>
      <c r="F11" s="1"/>
      <c r="G11" s="1"/>
      <c r="H11" s="1"/>
      <c r="I11" s="1"/>
    </row>
    <row r="12" spans="1:9" x14ac:dyDescent="0.2">
      <c r="A12" s="1"/>
      <c r="B12" s="20" t="s">
        <v>6</v>
      </c>
      <c r="C12" s="9">
        <v>0</v>
      </c>
      <c r="D12" s="21">
        <v>0</v>
      </c>
      <c r="E12" s="1"/>
      <c r="F12" s="1"/>
      <c r="G12" s="1"/>
      <c r="H12" s="1"/>
      <c r="I12" s="1"/>
    </row>
    <row r="13" spans="1:9" x14ac:dyDescent="0.2">
      <c r="A13" s="1"/>
      <c r="B13" s="20" t="s">
        <v>7</v>
      </c>
      <c r="C13" s="9">
        <v>0</v>
      </c>
      <c r="D13" s="21">
        <v>0</v>
      </c>
      <c r="E13" s="1"/>
      <c r="F13" s="1"/>
      <c r="G13" s="1"/>
      <c r="H13" s="1"/>
      <c r="I13" s="1"/>
    </row>
    <row r="14" spans="1:9" x14ac:dyDescent="0.2">
      <c r="A14" s="1"/>
      <c r="B14" s="20" t="s">
        <v>8</v>
      </c>
      <c r="C14" s="9">
        <v>0</v>
      </c>
      <c r="D14" s="21">
        <v>0</v>
      </c>
      <c r="E14" s="1"/>
      <c r="F14" s="1"/>
      <c r="G14" s="1"/>
      <c r="H14" s="1"/>
      <c r="I14" s="1"/>
    </row>
    <row r="15" spans="1:9" x14ac:dyDescent="0.2">
      <c r="A15" s="1"/>
      <c r="B15" s="20" t="s">
        <v>9</v>
      </c>
      <c r="C15" s="9">
        <v>162894896.18000001</v>
      </c>
      <c r="D15" s="21">
        <v>319171113.19999999</v>
      </c>
      <c r="E15" s="1"/>
      <c r="F15" s="1"/>
      <c r="G15" s="1"/>
      <c r="H15" s="1"/>
      <c r="I15" s="1"/>
    </row>
    <row r="16" spans="1:9" ht="24" x14ac:dyDescent="0.2">
      <c r="A16" s="1"/>
      <c r="B16" s="20" t="s">
        <v>10</v>
      </c>
      <c r="C16" s="9">
        <v>0</v>
      </c>
      <c r="D16" s="21">
        <v>0</v>
      </c>
      <c r="E16" s="1"/>
      <c r="F16" s="1"/>
      <c r="G16" s="1"/>
      <c r="H16" s="1"/>
      <c r="I16" s="1"/>
    </row>
    <row r="17" spans="1:9" ht="24" x14ac:dyDescent="0.2">
      <c r="A17" s="1"/>
      <c r="B17" s="20" t="s">
        <v>11</v>
      </c>
      <c r="C17" s="9">
        <v>173777831.65000001</v>
      </c>
      <c r="D17" s="21">
        <v>279816521.11000001</v>
      </c>
      <c r="E17" s="1"/>
      <c r="F17" s="1"/>
      <c r="G17" s="1"/>
      <c r="H17" s="1"/>
      <c r="I17" s="1"/>
    </row>
    <row r="18" spans="1:9" x14ac:dyDescent="0.2">
      <c r="A18" s="1"/>
      <c r="B18" s="20" t="s">
        <v>12</v>
      </c>
      <c r="C18" s="9">
        <v>33550.300000000003</v>
      </c>
      <c r="D18" s="21">
        <v>125651.2</v>
      </c>
      <c r="E18" s="1"/>
      <c r="F18" s="1"/>
      <c r="G18" s="1"/>
      <c r="H18" s="1"/>
      <c r="I18" s="1"/>
    </row>
    <row r="19" spans="1:9" ht="19.5" customHeight="1" x14ac:dyDescent="0.2">
      <c r="A19" s="1"/>
      <c r="B19" s="18" t="s">
        <v>13</v>
      </c>
      <c r="C19" s="3">
        <f>SUM(C20:C35)</f>
        <v>291720968.81999999</v>
      </c>
      <c r="D19" s="19">
        <f>SUM(D20:D35)</f>
        <v>593314139.25999999</v>
      </c>
      <c r="E19" s="1"/>
      <c r="F19" s="1"/>
      <c r="G19" s="1"/>
      <c r="H19" s="1"/>
      <c r="I19" s="1"/>
    </row>
    <row r="20" spans="1:9" x14ac:dyDescent="0.2">
      <c r="A20" s="1"/>
      <c r="B20" s="20" t="s">
        <v>14</v>
      </c>
      <c r="C20" s="9">
        <v>45057242.479999997</v>
      </c>
      <c r="D20" s="21">
        <v>98125609.319999993</v>
      </c>
      <c r="E20" s="1"/>
      <c r="F20" s="1"/>
      <c r="G20" s="1"/>
      <c r="H20" s="1"/>
      <c r="I20" s="1"/>
    </row>
    <row r="21" spans="1:9" x14ac:dyDescent="0.2">
      <c r="A21" s="1"/>
      <c r="B21" s="20" t="s">
        <v>15</v>
      </c>
      <c r="C21" s="9">
        <v>118002830.45999999</v>
      </c>
      <c r="D21" s="21">
        <v>249830673.50999999</v>
      </c>
      <c r="E21" s="1"/>
      <c r="F21" s="1"/>
      <c r="G21" s="1"/>
      <c r="H21" s="1"/>
      <c r="I21" s="1"/>
    </row>
    <row r="22" spans="1:9" x14ac:dyDescent="0.2">
      <c r="A22" s="1"/>
      <c r="B22" s="20" t="s">
        <v>16</v>
      </c>
      <c r="C22" s="9">
        <v>128660895.88</v>
      </c>
      <c r="D22" s="21">
        <v>245357856.43000001</v>
      </c>
      <c r="E22" s="1"/>
      <c r="F22" s="4"/>
      <c r="G22" s="1"/>
      <c r="H22" s="1"/>
      <c r="I22" s="1"/>
    </row>
    <row r="23" spans="1:9" x14ac:dyDescent="0.2">
      <c r="A23" s="1"/>
      <c r="B23" s="20" t="s">
        <v>17</v>
      </c>
      <c r="C23" s="9">
        <v>0</v>
      </c>
      <c r="D23" s="21">
        <v>0</v>
      </c>
      <c r="E23" s="1"/>
      <c r="F23" s="1"/>
      <c r="G23" s="1"/>
      <c r="H23" s="1"/>
      <c r="I23" s="1"/>
    </row>
    <row r="24" spans="1:9" x14ac:dyDescent="0.2">
      <c r="A24" s="1"/>
      <c r="B24" s="20" t="s">
        <v>18</v>
      </c>
      <c r="C24" s="9">
        <v>0</v>
      </c>
      <c r="D24" s="21">
        <v>0</v>
      </c>
      <c r="E24" s="1"/>
      <c r="F24" s="1"/>
      <c r="G24" s="1"/>
      <c r="H24" s="1"/>
      <c r="I24" s="1"/>
    </row>
    <row r="25" spans="1:9" x14ac:dyDescent="0.2">
      <c r="A25" s="1"/>
      <c r="B25" s="20" t="s">
        <v>19</v>
      </c>
      <c r="C25" s="9">
        <v>0</v>
      </c>
      <c r="D25" s="21">
        <v>0</v>
      </c>
      <c r="E25" s="1"/>
      <c r="F25" s="1"/>
      <c r="G25" s="1"/>
      <c r="H25" s="1"/>
      <c r="I25" s="1"/>
    </row>
    <row r="26" spans="1:9" x14ac:dyDescent="0.2">
      <c r="A26" s="1"/>
      <c r="B26" s="20" t="s">
        <v>20</v>
      </c>
      <c r="C26" s="9">
        <v>0</v>
      </c>
      <c r="D26" s="21">
        <v>0</v>
      </c>
      <c r="E26" s="1"/>
      <c r="F26" s="1"/>
      <c r="G26" s="1"/>
      <c r="H26" s="1"/>
      <c r="I26" s="1"/>
    </row>
    <row r="27" spans="1:9" x14ac:dyDescent="0.2">
      <c r="A27" s="1"/>
      <c r="B27" s="20" t="s">
        <v>21</v>
      </c>
      <c r="C27" s="9">
        <v>0</v>
      </c>
      <c r="D27" s="21">
        <v>0</v>
      </c>
      <c r="E27" s="1"/>
      <c r="F27" s="1"/>
      <c r="G27" s="1"/>
      <c r="H27" s="1"/>
      <c r="I27" s="1"/>
    </row>
    <row r="28" spans="1:9" x14ac:dyDescent="0.2">
      <c r="A28" s="1"/>
      <c r="B28" s="20" t="s">
        <v>22</v>
      </c>
      <c r="C28" s="9">
        <v>0</v>
      </c>
      <c r="D28" s="21">
        <v>0</v>
      </c>
      <c r="E28" s="1"/>
      <c r="F28" s="1"/>
      <c r="G28" s="1"/>
      <c r="H28" s="1"/>
      <c r="I28" s="1"/>
    </row>
    <row r="29" spans="1:9" x14ac:dyDescent="0.2">
      <c r="A29" s="1"/>
      <c r="B29" s="20" t="s">
        <v>23</v>
      </c>
      <c r="C29" s="9">
        <v>0</v>
      </c>
      <c r="D29" s="21">
        <v>0</v>
      </c>
      <c r="E29" s="1"/>
      <c r="F29" s="1"/>
      <c r="G29" s="1"/>
      <c r="H29" s="1"/>
      <c r="I29" s="1"/>
    </row>
    <row r="30" spans="1:9" x14ac:dyDescent="0.2">
      <c r="A30" s="1"/>
      <c r="B30" s="20" t="s">
        <v>24</v>
      </c>
      <c r="C30" s="9">
        <v>0</v>
      </c>
      <c r="D30" s="21">
        <v>0</v>
      </c>
      <c r="E30" s="1"/>
      <c r="F30" s="1"/>
      <c r="G30" s="1"/>
      <c r="H30" s="1"/>
      <c r="I30" s="1"/>
    </row>
    <row r="31" spans="1:9" x14ac:dyDescent="0.2">
      <c r="A31" s="1"/>
      <c r="B31" s="20" t="s">
        <v>25</v>
      </c>
      <c r="C31" s="9">
        <v>0</v>
      </c>
      <c r="D31" s="21">
        <v>0</v>
      </c>
      <c r="E31" s="1"/>
      <c r="F31" s="1"/>
      <c r="G31" s="1"/>
      <c r="H31" s="1"/>
      <c r="I31" s="1"/>
    </row>
    <row r="32" spans="1:9" x14ac:dyDescent="0.2">
      <c r="A32" s="1"/>
      <c r="B32" s="20" t="s">
        <v>46</v>
      </c>
      <c r="C32" s="9">
        <v>0</v>
      </c>
      <c r="D32" s="21">
        <v>0</v>
      </c>
      <c r="E32" s="1"/>
      <c r="F32" s="1"/>
      <c r="G32" s="1"/>
      <c r="H32" s="1"/>
      <c r="I32" s="1"/>
    </row>
    <row r="33" spans="1:9" x14ac:dyDescent="0.2">
      <c r="A33" s="1"/>
      <c r="B33" s="20" t="s">
        <v>26</v>
      </c>
      <c r="C33" s="9">
        <v>0</v>
      </c>
      <c r="D33" s="21">
        <v>0</v>
      </c>
      <c r="E33" s="1"/>
      <c r="F33" s="1"/>
      <c r="G33" s="1"/>
      <c r="H33" s="1"/>
      <c r="I33" s="1"/>
    </row>
    <row r="34" spans="1:9" x14ac:dyDescent="0.2">
      <c r="A34" s="1"/>
      <c r="B34" s="20" t="s">
        <v>27</v>
      </c>
      <c r="C34" s="9">
        <v>0</v>
      </c>
      <c r="D34" s="21">
        <v>0</v>
      </c>
      <c r="E34" s="1"/>
      <c r="F34" s="1"/>
      <c r="G34" s="1"/>
      <c r="H34" s="1"/>
      <c r="I34" s="1"/>
    </row>
    <row r="35" spans="1:9" x14ac:dyDescent="0.2">
      <c r="A35" s="1"/>
      <c r="B35" s="20" t="s">
        <v>28</v>
      </c>
      <c r="C35" s="9">
        <v>0</v>
      </c>
      <c r="D35" s="21">
        <v>0</v>
      </c>
      <c r="E35" s="1"/>
      <c r="F35" s="1"/>
      <c r="G35" s="1"/>
      <c r="H35" s="1"/>
      <c r="I35" s="1"/>
    </row>
    <row r="36" spans="1:9" x14ac:dyDescent="0.2">
      <c r="A36" s="1"/>
      <c r="B36" s="22" t="s">
        <v>29</v>
      </c>
      <c r="C36" s="5">
        <f>C8-C19</f>
        <v>44985309.310000062</v>
      </c>
      <c r="D36" s="23">
        <f>SUM(D8-D19)</f>
        <v>5799146.25</v>
      </c>
      <c r="E36" s="1"/>
      <c r="F36" s="1"/>
      <c r="G36" s="1"/>
      <c r="H36" s="1"/>
      <c r="I36" s="1"/>
    </row>
    <row r="37" spans="1:9" x14ac:dyDescent="0.2">
      <c r="A37" s="1"/>
      <c r="B37" s="70"/>
      <c r="C37" s="71"/>
      <c r="D37" s="72"/>
      <c r="E37" s="1"/>
      <c r="F37" s="1"/>
      <c r="G37" s="1"/>
      <c r="H37" s="1"/>
      <c r="I37" s="1"/>
    </row>
    <row r="38" spans="1:9" x14ac:dyDescent="0.2">
      <c r="A38" s="1"/>
      <c r="B38" s="16" t="s">
        <v>47</v>
      </c>
      <c r="C38" s="13"/>
      <c r="D38" s="17"/>
      <c r="E38" s="1"/>
      <c r="F38" s="1"/>
      <c r="G38" s="1"/>
      <c r="H38" s="1"/>
      <c r="I38" s="1"/>
    </row>
    <row r="39" spans="1:9" ht="19.5" customHeight="1" x14ac:dyDescent="0.2">
      <c r="A39" s="1"/>
      <c r="B39" s="18" t="s">
        <v>2</v>
      </c>
      <c r="C39" s="6">
        <f>SUM(C40:C42)</f>
        <v>0</v>
      </c>
      <c r="D39" s="24">
        <f>SUM(D40:D42)</f>
        <v>0</v>
      </c>
      <c r="E39" s="1"/>
      <c r="F39" s="1"/>
      <c r="G39" s="1"/>
      <c r="H39" s="1"/>
      <c r="I39" s="1"/>
    </row>
    <row r="40" spans="1:9" x14ac:dyDescent="0.2">
      <c r="A40" s="1"/>
      <c r="B40" s="25" t="s">
        <v>30</v>
      </c>
      <c r="C40" s="10">
        <v>0</v>
      </c>
      <c r="D40" s="26">
        <v>0</v>
      </c>
      <c r="E40" s="1"/>
      <c r="F40" s="1"/>
      <c r="G40" s="1"/>
      <c r="H40" s="1"/>
      <c r="I40" s="1"/>
    </row>
    <row r="41" spans="1:9" x14ac:dyDescent="0.2">
      <c r="A41" s="7" t="s">
        <v>31</v>
      </c>
      <c r="B41" s="25" t="s">
        <v>32</v>
      </c>
      <c r="C41" s="10">
        <v>0</v>
      </c>
      <c r="D41" s="26">
        <v>0</v>
      </c>
      <c r="E41" s="1"/>
      <c r="F41" s="1"/>
      <c r="G41" s="1"/>
      <c r="H41" s="1"/>
      <c r="I41" s="1"/>
    </row>
    <row r="42" spans="1:9" x14ac:dyDescent="0.2">
      <c r="A42" s="1"/>
      <c r="B42" s="25" t="s">
        <v>33</v>
      </c>
      <c r="C42" s="10">
        <v>0</v>
      </c>
      <c r="D42" s="26">
        <v>0</v>
      </c>
      <c r="E42" s="1"/>
      <c r="F42" s="1"/>
      <c r="G42" s="1"/>
      <c r="H42" s="1"/>
      <c r="I42" s="1"/>
    </row>
    <row r="43" spans="1:9" ht="19.5" customHeight="1" x14ac:dyDescent="0.2">
      <c r="A43" s="1"/>
      <c r="B43" s="18" t="s">
        <v>13</v>
      </c>
      <c r="C43" s="6">
        <f>SUM(C44:C46)</f>
        <v>136476.68</v>
      </c>
      <c r="D43" s="24">
        <f>SUM(D44:D46)</f>
        <v>898592.24</v>
      </c>
      <c r="E43" s="1"/>
      <c r="F43" s="1"/>
      <c r="G43" s="1"/>
      <c r="H43" s="1"/>
      <c r="I43" s="1"/>
    </row>
    <row r="44" spans="1:9" x14ac:dyDescent="0.2">
      <c r="A44" s="1"/>
      <c r="B44" s="25" t="s">
        <v>30</v>
      </c>
      <c r="C44" s="10">
        <v>0</v>
      </c>
      <c r="D44" s="26">
        <v>0</v>
      </c>
      <c r="E44" s="1"/>
      <c r="F44" s="1"/>
      <c r="G44" s="1"/>
      <c r="H44" s="1"/>
      <c r="I44" s="1"/>
    </row>
    <row r="45" spans="1:9" x14ac:dyDescent="0.2">
      <c r="A45" s="1"/>
      <c r="B45" s="25" t="s">
        <v>32</v>
      </c>
      <c r="C45" s="10">
        <v>136476.68</v>
      </c>
      <c r="D45" s="26">
        <v>898592.24</v>
      </c>
      <c r="E45" s="1"/>
      <c r="F45" s="1"/>
      <c r="G45" s="1"/>
      <c r="H45" s="1"/>
      <c r="I45" s="1"/>
    </row>
    <row r="46" spans="1:9" x14ac:dyDescent="0.2">
      <c r="A46" s="1"/>
      <c r="B46" s="25" t="s">
        <v>34</v>
      </c>
      <c r="C46" s="10">
        <v>0</v>
      </c>
      <c r="D46" s="26">
        <v>0</v>
      </c>
      <c r="E46" s="1"/>
      <c r="F46" s="1"/>
      <c r="G46" s="1"/>
      <c r="H46" s="1"/>
      <c r="I46" s="1"/>
    </row>
    <row r="47" spans="1:9" x14ac:dyDescent="0.2">
      <c r="A47" s="1"/>
      <c r="B47" s="22" t="s">
        <v>35</v>
      </c>
      <c r="C47" s="6">
        <f>C39-C43</f>
        <v>-136476.68</v>
      </c>
      <c r="D47" s="24">
        <f>D39-D43</f>
        <v>-898592.24</v>
      </c>
      <c r="E47" s="1"/>
      <c r="F47" s="1"/>
      <c r="G47" s="1"/>
      <c r="H47" s="1"/>
      <c r="I47" s="1"/>
    </row>
    <row r="48" spans="1:9" x14ac:dyDescent="0.2">
      <c r="A48" s="1"/>
      <c r="B48" s="70"/>
      <c r="C48" s="71"/>
      <c r="D48" s="72"/>
      <c r="E48" s="1"/>
      <c r="F48" s="1"/>
      <c r="G48" s="1"/>
      <c r="H48" s="1"/>
      <c r="I48" s="1"/>
    </row>
    <row r="49" spans="1:9" x14ac:dyDescent="0.2">
      <c r="A49" s="1"/>
      <c r="B49" s="16" t="s">
        <v>36</v>
      </c>
      <c r="C49" s="13"/>
      <c r="D49" s="17"/>
      <c r="E49" s="1"/>
      <c r="F49" s="1"/>
      <c r="G49" s="1"/>
      <c r="H49" s="1"/>
      <c r="I49" s="1"/>
    </row>
    <row r="50" spans="1:9" ht="19.5" customHeight="1" x14ac:dyDescent="0.2">
      <c r="A50" s="1"/>
      <c r="B50" s="18" t="s">
        <v>2</v>
      </c>
      <c r="C50" s="8">
        <f>SUM(C51+C54)</f>
        <v>0</v>
      </c>
      <c r="D50" s="27">
        <f>SUM(D51+D54)</f>
        <v>0</v>
      </c>
      <c r="E50" s="1"/>
      <c r="F50" s="1"/>
      <c r="G50" s="1"/>
      <c r="H50" s="1"/>
      <c r="I50" s="1"/>
    </row>
    <row r="51" spans="1:9" x14ac:dyDescent="0.2">
      <c r="A51" s="1"/>
      <c r="B51" s="25" t="s">
        <v>37</v>
      </c>
      <c r="C51" s="14">
        <f>SUM(C52+C53)</f>
        <v>0</v>
      </c>
      <c r="D51" s="28">
        <f>SUM(D52+D53)</f>
        <v>0</v>
      </c>
      <c r="E51" s="1"/>
      <c r="F51" s="1"/>
      <c r="G51" s="1"/>
      <c r="H51" s="1"/>
      <c r="I51" s="1"/>
    </row>
    <row r="52" spans="1:9" x14ac:dyDescent="0.2">
      <c r="A52" s="1"/>
      <c r="B52" s="29" t="s">
        <v>38</v>
      </c>
      <c r="C52" s="11">
        <v>0</v>
      </c>
      <c r="D52" s="30">
        <v>0</v>
      </c>
      <c r="E52" s="1"/>
      <c r="F52" s="1"/>
      <c r="G52" s="1"/>
      <c r="H52" s="1"/>
      <c r="I52" s="1"/>
    </row>
    <row r="53" spans="1:9" x14ac:dyDescent="0.2">
      <c r="A53" s="1"/>
      <c r="B53" s="29" t="s">
        <v>39</v>
      </c>
      <c r="C53" s="9">
        <v>0</v>
      </c>
      <c r="D53" s="21">
        <v>0</v>
      </c>
      <c r="E53" s="1"/>
      <c r="F53" s="1"/>
      <c r="G53" s="1"/>
      <c r="H53" s="1"/>
      <c r="I53" s="1"/>
    </row>
    <row r="54" spans="1:9" x14ac:dyDescent="0.2">
      <c r="A54" s="1"/>
      <c r="B54" s="25" t="s">
        <v>40</v>
      </c>
      <c r="C54" s="9">
        <v>0</v>
      </c>
      <c r="D54" s="21">
        <v>0</v>
      </c>
      <c r="E54" s="1"/>
      <c r="F54" s="1"/>
      <c r="G54" s="1"/>
      <c r="H54" s="1"/>
      <c r="I54" s="1"/>
    </row>
    <row r="55" spans="1:9" x14ac:dyDescent="0.2">
      <c r="A55" s="1"/>
      <c r="B55" s="18" t="s">
        <v>13</v>
      </c>
      <c r="C55" s="3">
        <f>SUM(C56+C59)</f>
        <v>0</v>
      </c>
      <c r="D55" s="19">
        <f>SUM(D56+D59)</f>
        <v>0</v>
      </c>
      <c r="E55" s="1"/>
      <c r="F55" s="1"/>
      <c r="G55" s="1"/>
      <c r="H55" s="1"/>
      <c r="I55" s="1"/>
    </row>
    <row r="56" spans="1:9" x14ac:dyDescent="0.2">
      <c r="A56" s="1"/>
      <c r="B56" s="25" t="s">
        <v>41</v>
      </c>
      <c r="C56" s="15">
        <f>SUM(C57+C58)</f>
        <v>0</v>
      </c>
      <c r="D56" s="31">
        <f>SUM(D57+D58)</f>
        <v>0</v>
      </c>
      <c r="E56" s="1"/>
      <c r="F56" s="1"/>
      <c r="G56" s="1"/>
      <c r="H56" s="1"/>
      <c r="I56" s="1"/>
    </row>
    <row r="57" spans="1:9" x14ac:dyDescent="0.2">
      <c r="A57" s="1"/>
      <c r="B57" s="29" t="s">
        <v>38</v>
      </c>
      <c r="C57" s="11">
        <v>0</v>
      </c>
      <c r="D57" s="30">
        <v>0</v>
      </c>
      <c r="E57" s="1"/>
      <c r="F57" s="1"/>
      <c r="G57" s="1"/>
      <c r="H57" s="1"/>
      <c r="I57" s="1"/>
    </row>
    <row r="58" spans="1:9" x14ac:dyDescent="0.2">
      <c r="A58" s="1"/>
      <c r="B58" s="29" t="s">
        <v>39</v>
      </c>
      <c r="C58" s="11">
        <v>0</v>
      </c>
      <c r="D58" s="30">
        <v>0</v>
      </c>
      <c r="E58" s="1"/>
      <c r="F58" s="1"/>
      <c r="G58" s="1"/>
      <c r="H58" s="1"/>
      <c r="I58" s="1"/>
    </row>
    <row r="59" spans="1:9" x14ac:dyDescent="0.2">
      <c r="A59" s="1"/>
      <c r="B59" s="25" t="s">
        <v>42</v>
      </c>
      <c r="C59" s="11">
        <v>0</v>
      </c>
      <c r="D59" s="30">
        <v>0</v>
      </c>
      <c r="E59" s="1"/>
      <c r="F59" s="1"/>
      <c r="G59" s="1"/>
      <c r="H59" s="1"/>
      <c r="I59" s="1"/>
    </row>
    <row r="60" spans="1:9" x14ac:dyDescent="0.2">
      <c r="A60" s="1"/>
      <c r="B60" s="22" t="s">
        <v>43</v>
      </c>
      <c r="C60" s="8">
        <f>C50-C55</f>
        <v>0</v>
      </c>
      <c r="D60" s="27">
        <f>D50-D55</f>
        <v>0</v>
      </c>
      <c r="E60" s="1"/>
      <c r="F60" s="1"/>
      <c r="G60" s="1"/>
      <c r="H60" s="1"/>
      <c r="I60" s="1"/>
    </row>
    <row r="61" spans="1:9" x14ac:dyDescent="0.2">
      <c r="A61" s="1"/>
      <c r="B61" s="70"/>
      <c r="C61" s="71"/>
      <c r="D61" s="72"/>
      <c r="E61" s="1"/>
      <c r="F61" s="1"/>
      <c r="G61" s="1"/>
      <c r="H61" s="1"/>
      <c r="I61" s="1"/>
    </row>
    <row r="62" spans="1:9" ht="12" customHeight="1" x14ac:dyDescent="0.2">
      <c r="A62" s="1"/>
      <c r="B62" s="22" t="s">
        <v>48</v>
      </c>
      <c r="C62" s="5">
        <f>SUM(C60,C47,C36)</f>
        <v>44848832.630000062</v>
      </c>
      <c r="D62" s="32">
        <f>SUM(D60,D47,D36)</f>
        <v>4900554.01</v>
      </c>
      <c r="E62" s="1"/>
      <c r="F62" s="1"/>
      <c r="G62" s="1"/>
      <c r="H62" s="1"/>
      <c r="I62" s="1"/>
    </row>
    <row r="63" spans="1:9" x14ac:dyDescent="0.2">
      <c r="A63" s="1"/>
      <c r="B63" s="70"/>
      <c r="C63" s="71"/>
      <c r="D63" s="72"/>
      <c r="E63" s="1"/>
      <c r="F63" s="1"/>
      <c r="G63" s="1"/>
      <c r="H63" s="1"/>
      <c r="I63" s="1"/>
    </row>
    <row r="64" spans="1:9" x14ac:dyDescent="0.2">
      <c r="A64" s="1"/>
      <c r="B64" s="22" t="s">
        <v>44</v>
      </c>
      <c r="C64" s="12">
        <v>13048267.390000001</v>
      </c>
      <c r="D64" s="33">
        <v>8147713.3799999999</v>
      </c>
      <c r="E64" s="1"/>
      <c r="F64" s="1"/>
      <c r="G64" s="1"/>
      <c r="H64" s="1"/>
      <c r="I64" s="1"/>
    </row>
    <row r="65" spans="1:9" ht="12" customHeight="1" x14ac:dyDescent="0.2">
      <c r="A65" s="1"/>
      <c r="B65" s="34" t="s">
        <v>45</v>
      </c>
      <c r="C65" s="12">
        <f>+C62+C64</f>
        <v>57897100.020000063</v>
      </c>
      <c r="D65" s="12">
        <f>+D62+D64</f>
        <v>13048267.390000001</v>
      </c>
      <c r="E65" s="1"/>
      <c r="F65" s="1"/>
      <c r="G65" s="1"/>
      <c r="H65" s="1"/>
      <c r="I65" s="1"/>
    </row>
    <row r="66" spans="1:9" ht="12.75" thickBot="1" x14ac:dyDescent="0.25">
      <c r="A66" s="1"/>
      <c r="B66" s="73"/>
      <c r="C66" s="74"/>
      <c r="D66" s="75"/>
      <c r="E66" s="1"/>
      <c r="F66" s="1"/>
      <c r="G66" s="1"/>
      <c r="H66" s="1"/>
      <c r="I66" s="1"/>
    </row>
    <row r="67" spans="1:9" x14ac:dyDescent="0.2">
      <c r="A67" s="1"/>
      <c r="B67" s="41" t="s">
        <v>49</v>
      </c>
      <c r="C67" s="1"/>
      <c r="D67" s="1"/>
      <c r="E67" s="1"/>
      <c r="F67" s="1"/>
      <c r="G67" s="1"/>
      <c r="H67" s="1"/>
      <c r="I67" s="1"/>
    </row>
    <row r="68" spans="1:9" s="38" customFormat="1" x14ac:dyDescent="0.2"/>
    <row r="69" spans="1:9" s="38" customFormat="1" ht="69" customHeight="1" x14ac:dyDescent="0.2">
      <c r="B69" s="63"/>
      <c r="C69" s="64"/>
      <c r="D69" s="64"/>
    </row>
    <row r="70" spans="1:9" s="38" customFormat="1" x14ac:dyDescent="0.2">
      <c r="B70" s="65" t="s">
        <v>54</v>
      </c>
      <c r="C70" s="64"/>
      <c r="D70" s="66" t="s">
        <v>55</v>
      </c>
    </row>
    <row r="71" spans="1:9" s="38" customFormat="1" x14ac:dyDescent="0.2">
      <c r="B71" s="67" t="s">
        <v>56</v>
      </c>
      <c r="C71" s="64"/>
      <c r="D71" s="68" t="s">
        <v>57</v>
      </c>
    </row>
    <row r="72" spans="1:9" s="38" customFormat="1" ht="15" x14ac:dyDescent="0.25">
      <c r="D72" s="39"/>
    </row>
    <row r="73" spans="1:9" s="38" customFormat="1" x14ac:dyDescent="0.2"/>
    <row r="74" spans="1:9" s="38" customFormat="1" x14ac:dyDescent="0.2"/>
    <row r="75" spans="1:9" s="38" customFormat="1" x14ac:dyDescent="0.2"/>
    <row r="76" spans="1:9" s="38" customFormat="1" x14ac:dyDescent="0.2"/>
    <row r="77" spans="1:9" s="38" customFormat="1" x14ac:dyDescent="0.2">
      <c r="B77" s="69"/>
      <c r="C77" s="69"/>
      <c r="D77" s="69"/>
      <c r="E77" s="42"/>
      <c r="F77" s="42"/>
    </row>
    <row r="78" spans="1:9" s="38" customFormat="1" ht="12.75" thickBot="1" x14ac:dyDescent="0.25"/>
    <row r="79" spans="1:9" s="38" customFormat="1" x14ac:dyDescent="0.2">
      <c r="B79" s="76" t="s">
        <v>58</v>
      </c>
      <c r="C79" s="77"/>
      <c r="D79" s="78"/>
    </row>
    <row r="80" spans="1:9" s="38" customFormat="1" x14ac:dyDescent="0.2">
      <c r="B80" s="82" t="s">
        <v>0</v>
      </c>
      <c r="C80" s="83"/>
      <c r="D80" s="84"/>
    </row>
    <row r="81" spans="2:4" s="38" customFormat="1" ht="12.75" thickBot="1" x14ac:dyDescent="0.25">
      <c r="B81" s="82" t="s">
        <v>51</v>
      </c>
      <c r="C81" s="83"/>
      <c r="D81" s="84"/>
    </row>
    <row r="82" spans="2:4" s="40" customFormat="1" ht="12.75" thickBot="1" x14ac:dyDescent="0.25">
      <c r="B82" s="43"/>
      <c r="C82" s="36" t="s">
        <v>52</v>
      </c>
      <c r="D82" s="37" t="s">
        <v>53</v>
      </c>
    </row>
    <row r="83" spans="2:4" s="40" customFormat="1" x14ac:dyDescent="0.2">
      <c r="B83" s="85"/>
      <c r="C83" s="86"/>
      <c r="D83" s="87"/>
    </row>
    <row r="84" spans="2:4" s="40" customFormat="1" x14ac:dyDescent="0.2">
      <c r="B84" s="46" t="s">
        <v>1</v>
      </c>
      <c r="C84" s="44"/>
      <c r="D84" s="45"/>
    </row>
    <row r="85" spans="2:4" s="40" customFormat="1" x14ac:dyDescent="0.2">
      <c r="B85" s="47" t="s">
        <v>2</v>
      </c>
      <c r="C85" s="48">
        <f>SUM(C86:C95)</f>
        <v>74090966.709999993</v>
      </c>
      <c r="D85" s="49">
        <f>SUM(D86:D95)</f>
        <v>0</v>
      </c>
    </row>
    <row r="86" spans="2:4" s="40" customFormat="1" x14ac:dyDescent="0.2">
      <c r="B86" s="50" t="s">
        <v>3</v>
      </c>
      <c r="C86" s="9">
        <v>0</v>
      </c>
      <c r="D86" s="21">
        <v>0</v>
      </c>
    </row>
    <row r="87" spans="2:4" s="40" customFormat="1" x14ac:dyDescent="0.2">
      <c r="B87" s="50" t="s">
        <v>4</v>
      </c>
      <c r="C87" s="9">
        <v>0</v>
      </c>
      <c r="D87" s="21">
        <v>0</v>
      </c>
    </row>
    <row r="88" spans="2:4" s="40" customFormat="1" x14ac:dyDescent="0.2">
      <c r="B88" s="50" t="s">
        <v>5</v>
      </c>
      <c r="C88" s="9">
        <v>0</v>
      </c>
      <c r="D88" s="21">
        <v>0</v>
      </c>
    </row>
    <row r="89" spans="2:4" s="40" customFormat="1" x14ac:dyDescent="0.2">
      <c r="B89" s="50" t="s">
        <v>6</v>
      </c>
      <c r="C89" s="9">
        <v>0</v>
      </c>
      <c r="D89" s="21">
        <v>0</v>
      </c>
    </row>
    <row r="90" spans="2:4" s="40" customFormat="1" x14ac:dyDescent="0.2">
      <c r="B90" s="50" t="s">
        <v>7</v>
      </c>
      <c r="C90" s="9">
        <v>0</v>
      </c>
      <c r="D90" s="21">
        <v>0</v>
      </c>
    </row>
    <row r="91" spans="2:4" s="40" customFormat="1" x14ac:dyDescent="0.2">
      <c r="B91" s="50" t="s">
        <v>8</v>
      </c>
      <c r="C91" s="9">
        <v>0</v>
      </c>
      <c r="D91" s="21">
        <v>0</v>
      </c>
    </row>
    <row r="92" spans="2:4" s="40" customFormat="1" x14ac:dyDescent="0.2">
      <c r="B92" s="50" t="s">
        <v>9</v>
      </c>
      <c r="C92" s="9">
        <v>0</v>
      </c>
      <c r="D92" s="21">
        <v>0</v>
      </c>
    </row>
    <row r="93" spans="2:4" s="40" customFormat="1" ht="24" x14ac:dyDescent="0.2">
      <c r="B93" s="50" t="s">
        <v>10</v>
      </c>
      <c r="C93" s="9">
        <v>0</v>
      </c>
      <c r="D93" s="21">
        <v>0</v>
      </c>
    </row>
    <row r="94" spans="2:4" s="40" customFormat="1" ht="24" x14ac:dyDescent="0.2">
      <c r="B94" s="50" t="s">
        <v>11</v>
      </c>
      <c r="C94" s="9">
        <v>0</v>
      </c>
      <c r="D94" s="21">
        <v>0</v>
      </c>
    </row>
    <row r="95" spans="2:4" s="40" customFormat="1" x14ac:dyDescent="0.2">
      <c r="B95" s="50" t="s">
        <v>12</v>
      </c>
      <c r="C95" s="9">
        <v>74090966.709999993</v>
      </c>
      <c r="D95" s="21">
        <v>0</v>
      </c>
    </row>
    <row r="96" spans="2:4" s="40" customFormat="1" x14ac:dyDescent="0.2">
      <c r="B96" s="47" t="s">
        <v>13</v>
      </c>
      <c r="C96" s="48">
        <f>SUM(C97:C112)</f>
        <v>0</v>
      </c>
      <c r="D96" s="49">
        <f>SUM(D97:D112)</f>
        <v>532505.82999999996</v>
      </c>
    </row>
    <row r="97" spans="2:4" s="40" customFormat="1" x14ac:dyDescent="0.2">
      <c r="B97" s="50" t="s">
        <v>14</v>
      </c>
      <c r="C97" s="9">
        <v>0</v>
      </c>
      <c r="D97" s="21">
        <v>0</v>
      </c>
    </row>
    <row r="98" spans="2:4" s="40" customFormat="1" x14ac:dyDescent="0.2">
      <c r="B98" s="50" t="s">
        <v>15</v>
      </c>
      <c r="C98" s="9">
        <v>0</v>
      </c>
      <c r="D98" s="21">
        <v>0</v>
      </c>
    </row>
    <row r="99" spans="2:4" s="40" customFormat="1" x14ac:dyDescent="0.2">
      <c r="B99" s="50" t="s">
        <v>16</v>
      </c>
      <c r="C99" s="9">
        <v>0</v>
      </c>
      <c r="D99" s="21">
        <v>0</v>
      </c>
    </row>
    <row r="100" spans="2:4" s="40" customFormat="1" x14ac:dyDescent="0.2">
      <c r="B100" s="50" t="s">
        <v>17</v>
      </c>
      <c r="C100" s="9">
        <v>0</v>
      </c>
      <c r="D100" s="21">
        <v>0</v>
      </c>
    </row>
    <row r="101" spans="2:4" s="40" customFormat="1" x14ac:dyDescent="0.2">
      <c r="B101" s="50" t="s">
        <v>18</v>
      </c>
      <c r="C101" s="9">
        <v>0</v>
      </c>
      <c r="D101" s="21">
        <v>0</v>
      </c>
    </row>
    <row r="102" spans="2:4" s="40" customFormat="1" x14ac:dyDescent="0.2">
      <c r="B102" s="50" t="s">
        <v>19</v>
      </c>
      <c r="C102" s="9">
        <v>0</v>
      </c>
      <c r="D102" s="21">
        <v>0</v>
      </c>
    </row>
    <row r="103" spans="2:4" s="40" customFormat="1" x14ac:dyDescent="0.2">
      <c r="B103" s="50" t="s">
        <v>20</v>
      </c>
      <c r="C103" s="9">
        <v>0</v>
      </c>
      <c r="D103" s="21">
        <v>0</v>
      </c>
    </row>
    <row r="104" spans="2:4" s="40" customFormat="1" x14ac:dyDescent="0.2">
      <c r="B104" s="50" t="s">
        <v>21</v>
      </c>
      <c r="C104" s="9">
        <v>0</v>
      </c>
      <c r="D104" s="21">
        <v>0</v>
      </c>
    </row>
    <row r="105" spans="2:4" s="40" customFormat="1" x14ac:dyDescent="0.2">
      <c r="B105" s="50" t="s">
        <v>22</v>
      </c>
      <c r="C105" s="9">
        <v>0</v>
      </c>
      <c r="D105" s="21">
        <v>0</v>
      </c>
    </row>
    <row r="106" spans="2:4" s="40" customFormat="1" x14ac:dyDescent="0.2">
      <c r="B106" s="50" t="s">
        <v>23</v>
      </c>
      <c r="C106" s="9">
        <v>0</v>
      </c>
      <c r="D106" s="21">
        <v>0</v>
      </c>
    </row>
    <row r="107" spans="2:4" s="40" customFormat="1" x14ac:dyDescent="0.2">
      <c r="B107" s="50" t="s">
        <v>24</v>
      </c>
      <c r="C107" s="9">
        <v>0</v>
      </c>
      <c r="D107" s="21">
        <v>0</v>
      </c>
    </row>
    <row r="108" spans="2:4" s="40" customFormat="1" x14ac:dyDescent="0.2">
      <c r="B108" s="50" t="s">
        <v>25</v>
      </c>
      <c r="C108" s="9">
        <v>0</v>
      </c>
      <c r="D108" s="21">
        <v>0</v>
      </c>
    </row>
    <row r="109" spans="2:4" s="40" customFormat="1" x14ac:dyDescent="0.2">
      <c r="B109" s="50" t="s">
        <v>46</v>
      </c>
      <c r="C109" s="9">
        <v>0</v>
      </c>
      <c r="D109" s="21">
        <v>0</v>
      </c>
    </row>
    <row r="110" spans="2:4" s="40" customFormat="1" x14ac:dyDescent="0.2">
      <c r="B110" s="50" t="s">
        <v>26</v>
      </c>
      <c r="C110" s="9">
        <v>0</v>
      </c>
      <c r="D110" s="21">
        <v>0</v>
      </c>
    </row>
    <row r="111" spans="2:4" s="40" customFormat="1" x14ac:dyDescent="0.2">
      <c r="B111" s="50" t="s">
        <v>27</v>
      </c>
      <c r="C111" s="9">
        <v>0</v>
      </c>
      <c r="D111" s="21">
        <v>0</v>
      </c>
    </row>
    <row r="112" spans="2:4" s="40" customFormat="1" x14ac:dyDescent="0.2">
      <c r="B112" s="50" t="s">
        <v>28</v>
      </c>
      <c r="C112" s="9">
        <v>0</v>
      </c>
      <c r="D112" s="21">
        <v>532505.82999999996</v>
      </c>
    </row>
    <row r="113" spans="2:4" s="40" customFormat="1" x14ac:dyDescent="0.2">
      <c r="B113" s="51" t="s">
        <v>29</v>
      </c>
      <c r="C113" s="52">
        <f>C85-C96</f>
        <v>74090966.709999993</v>
      </c>
      <c r="D113" s="53">
        <f>SUM(D85-D96)</f>
        <v>-532505.82999999996</v>
      </c>
    </row>
    <row r="114" spans="2:4" s="40" customFormat="1" x14ac:dyDescent="0.2">
      <c r="B114" s="85"/>
      <c r="C114" s="86"/>
      <c r="D114" s="87"/>
    </row>
    <row r="115" spans="2:4" s="40" customFormat="1" x14ac:dyDescent="0.2">
      <c r="B115" s="46" t="s">
        <v>47</v>
      </c>
      <c r="C115" s="44"/>
      <c r="D115" s="45"/>
    </row>
    <row r="116" spans="2:4" s="40" customFormat="1" x14ac:dyDescent="0.2">
      <c r="B116" s="47" t="s">
        <v>2</v>
      </c>
      <c r="C116" s="54">
        <f>SUM(C117:C119)</f>
        <v>0</v>
      </c>
      <c r="D116" s="55">
        <f>SUM(D117:D119)</f>
        <v>0</v>
      </c>
    </row>
    <row r="117" spans="2:4" s="40" customFormat="1" x14ac:dyDescent="0.2">
      <c r="B117" s="56" t="s">
        <v>30</v>
      </c>
      <c r="C117" s="10">
        <v>0</v>
      </c>
      <c r="D117" s="26">
        <v>0</v>
      </c>
    </row>
    <row r="118" spans="2:4" s="40" customFormat="1" x14ac:dyDescent="0.2">
      <c r="B118" s="56" t="s">
        <v>32</v>
      </c>
      <c r="C118" s="10">
        <v>0</v>
      </c>
      <c r="D118" s="26">
        <v>0</v>
      </c>
    </row>
    <row r="119" spans="2:4" s="40" customFormat="1" x14ac:dyDescent="0.2">
      <c r="B119" s="56" t="s">
        <v>33</v>
      </c>
      <c r="C119" s="10">
        <v>0</v>
      </c>
      <c r="D119" s="26">
        <v>0</v>
      </c>
    </row>
    <row r="120" spans="2:4" s="40" customFormat="1" x14ac:dyDescent="0.2">
      <c r="B120" s="47" t="s">
        <v>13</v>
      </c>
      <c r="C120" s="54">
        <f>SUM(C121:C123)</f>
        <v>0</v>
      </c>
      <c r="D120" s="55">
        <f>SUM(D121:D123)</f>
        <v>0</v>
      </c>
    </row>
    <row r="121" spans="2:4" s="40" customFormat="1" x14ac:dyDescent="0.2">
      <c r="B121" s="56" t="s">
        <v>30</v>
      </c>
      <c r="C121" s="10">
        <v>0</v>
      </c>
      <c r="D121" s="26">
        <v>0</v>
      </c>
    </row>
    <row r="122" spans="2:4" s="40" customFormat="1" x14ac:dyDescent="0.2">
      <c r="B122" s="56" t="s">
        <v>32</v>
      </c>
      <c r="C122" s="10">
        <v>0</v>
      </c>
      <c r="D122" s="26">
        <v>0</v>
      </c>
    </row>
    <row r="123" spans="2:4" s="40" customFormat="1" x14ac:dyDescent="0.2">
      <c r="B123" s="56" t="s">
        <v>34</v>
      </c>
      <c r="C123" s="10">
        <v>0</v>
      </c>
      <c r="D123" s="26">
        <v>0</v>
      </c>
    </row>
    <row r="124" spans="2:4" s="40" customFormat="1" x14ac:dyDescent="0.2">
      <c r="B124" s="51" t="s">
        <v>35</v>
      </c>
      <c r="C124" s="54">
        <f>C116-C120</f>
        <v>0</v>
      </c>
      <c r="D124" s="55">
        <f>D116-D120</f>
        <v>0</v>
      </c>
    </row>
    <row r="125" spans="2:4" s="40" customFormat="1" x14ac:dyDescent="0.2">
      <c r="B125" s="85"/>
      <c r="C125" s="86"/>
      <c r="D125" s="87"/>
    </row>
    <row r="126" spans="2:4" s="40" customFormat="1" x14ac:dyDescent="0.2">
      <c r="B126" s="46" t="s">
        <v>36</v>
      </c>
      <c r="C126" s="44"/>
      <c r="D126" s="45"/>
    </row>
    <row r="127" spans="2:4" s="40" customFormat="1" x14ac:dyDescent="0.2">
      <c r="B127" s="47" t="s">
        <v>2</v>
      </c>
      <c r="C127" s="12">
        <f>SUM(C128+C131)</f>
        <v>0</v>
      </c>
      <c r="D127" s="33">
        <f>SUM(D128+D131)</f>
        <v>0</v>
      </c>
    </row>
    <row r="128" spans="2:4" s="40" customFormat="1" x14ac:dyDescent="0.2">
      <c r="B128" s="56" t="s">
        <v>37</v>
      </c>
      <c r="C128" s="11">
        <f>SUM(C129+C130)</f>
        <v>0</v>
      </c>
      <c r="D128" s="30">
        <f>SUM(D129+D130)</f>
        <v>0</v>
      </c>
    </row>
    <row r="129" spans="2:4" s="40" customFormat="1" x14ac:dyDescent="0.2">
      <c r="B129" s="57" t="s">
        <v>38</v>
      </c>
      <c r="C129" s="11">
        <v>0</v>
      </c>
      <c r="D129" s="30">
        <v>0</v>
      </c>
    </row>
    <row r="130" spans="2:4" s="40" customFormat="1" x14ac:dyDescent="0.2">
      <c r="B130" s="57" t="s">
        <v>39</v>
      </c>
      <c r="C130" s="9">
        <v>0</v>
      </c>
      <c r="D130" s="21">
        <v>0</v>
      </c>
    </row>
    <row r="131" spans="2:4" s="40" customFormat="1" x14ac:dyDescent="0.2">
      <c r="B131" s="56" t="s">
        <v>40</v>
      </c>
      <c r="C131" s="9">
        <v>0</v>
      </c>
      <c r="D131" s="21">
        <v>0</v>
      </c>
    </row>
    <row r="132" spans="2:4" s="40" customFormat="1" x14ac:dyDescent="0.2">
      <c r="B132" s="47" t="s">
        <v>13</v>
      </c>
      <c r="C132" s="48">
        <f>SUM(C133+C136)</f>
        <v>0</v>
      </c>
      <c r="D132" s="49">
        <f>SUM(D133+D136)</f>
        <v>0</v>
      </c>
    </row>
    <row r="133" spans="2:4" s="40" customFormat="1" x14ac:dyDescent="0.2">
      <c r="B133" s="56" t="s">
        <v>41</v>
      </c>
      <c r="C133" s="58">
        <f>SUM(C134+C135)</f>
        <v>0</v>
      </c>
      <c r="D133" s="59">
        <f>SUM(D134+D135)</f>
        <v>0</v>
      </c>
    </row>
    <row r="134" spans="2:4" s="40" customFormat="1" x14ac:dyDescent="0.2">
      <c r="B134" s="57" t="s">
        <v>38</v>
      </c>
      <c r="C134" s="11">
        <v>0</v>
      </c>
      <c r="D134" s="30">
        <v>0</v>
      </c>
    </row>
    <row r="135" spans="2:4" s="40" customFormat="1" x14ac:dyDescent="0.2">
      <c r="B135" s="57" t="s">
        <v>39</v>
      </c>
      <c r="C135" s="11">
        <v>0</v>
      </c>
      <c r="D135" s="30">
        <v>0</v>
      </c>
    </row>
    <row r="136" spans="2:4" s="40" customFormat="1" x14ac:dyDescent="0.2">
      <c r="B136" s="56" t="s">
        <v>42</v>
      </c>
      <c r="C136" s="11">
        <v>0</v>
      </c>
      <c r="D136" s="30">
        <v>0</v>
      </c>
    </row>
    <row r="137" spans="2:4" s="40" customFormat="1" x14ac:dyDescent="0.2">
      <c r="B137" s="51" t="s">
        <v>43</v>
      </c>
      <c r="C137" s="12">
        <f>C127-C132</f>
        <v>0</v>
      </c>
      <c r="D137" s="33">
        <f>D127-D132</f>
        <v>0</v>
      </c>
    </row>
    <row r="138" spans="2:4" s="40" customFormat="1" x14ac:dyDescent="0.2">
      <c r="B138" s="85"/>
      <c r="C138" s="86"/>
      <c r="D138" s="87"/>
    </row>
    <row r="139" spans="2:4" s="40" customFormat="1" x14ac:dyDescent="0.2">
      <c r="B139" s="51" t="s">
        <v>48</v>
      </c>
      <c r="C139" s="52">
        <f>SUM(C137,C124,C113)</f>
        <v>74090966.709999993</v>
      </c>
      <c r="D139" s="60">
        <f>SUM(D137,D124,D113)</f>
        <v>-532505.82999999996</v>
      </c>
    </row>
    <row r="140" spans="2:4" s="40" customFormat="1" x14ac:dyDescent="0.2">
      <c r="B140" s="85"/>
      <c r="C140" s="86"/>
      <c r="D140" s="87"/>
    </row>
    <row r="141" spans="2:4" s="40" customFormat="1" x14ac:dyDescent="0.2">
      <c r="B141" s="51" t="s">
        <v>44</v>
      </c>
      <c r="C141" s="12">
        <v>325873.95</v>
      </c>
      <c r="D141" s="33">
        <v>858379.78</v>
      </c>
    </row>
    <row r="142" spans="2:4" s="40" customFormat="1" x14ac:dyDescent="0.2">
      <c r="B142" s="61" t="s">
        <v>45</v>
      </c>
      <c r="C142" s="12">
        <v>74416840.659999996</v>
      </c>
      <c r="D142" s="33">
        <v>325873.95000000007</v>
      </c>
    </row>
    <row r="143" spans="2:4" s="40" customFormat="1" ht="12.75" thickBot="1" x14ac:dyDescent="0.25">
      <c r="B143" s="88"/>
      <c r="C143" s="89"/>
      <c r="D143" s="90"/>
    </row>
    <row r="144" spans="2:4" s="40" customFormat="1" x14ac:dyDescent="0.2">
      <c r="B144" s="62" t="s">
        <v>49</v>
      </c>
      <c r="C144" s="38"/>
      <c r="D144" s="38"/>
    </row>
    <row r="145" spans="2:4" s="40" customFormat="1" x14ac:dyDescent="0.2"/>
    <row r="146" spans="2:4" s="40" customFormat="1" ht="72" customHeight="1" x14ac:dyDescent="0.2">
      <c r="B146" s="63"/>
      <c r="C146" s="64"/>
      <c r="D146" s="64"/>
    </row>
    <row r="147" spans="2:4" s="40" customFormat="1" x14ac:dyDescent="0.2">
      <c r="B147" s="65" t="s">
        <v>54</v>
      </c>
      <c r="C147" s="64"/>
      <c r="D147" s="66" t="s">
        <v>55</v>
      </c>
    </row>
    <row r="148" spans="2:4" s="40" customFormat="1" x14ac:dyDescent="0.2">
      <c r="B148" s="67" t="s">
        <v>56</v>
      </c>
      <c r="C148" s="64"/>
      <c r="D148" s="68" t="s">
        <v>57</v>
      </c>
    </row>
    <row r="149" spans="2:4" s="40" customFormat="1" x14ac:dyDescent="0.2"/>
    <row r="150" spans="2:4" s="40" customFormat="1" x14ac:dyDescent="0.2"/>
    <row r="151" spans="2:4" s="40" customFormat="1" x14ac:dyDescent="0.2"/>
    <row r="152" spans="2:4" s="40" customFormat="1" x14ac:dyDescent="0.2"/>
    <row r="153" spans="2:4" s="40" customFormat="1" x14ac:dyDescent="0.2"/>
    <row r="154" spans="2:4" s="40" customFormat="1" x14ac:dyDescent="0.2"/>
    <row r="155" spans="2:4" s="40" customFormat="1" x14ac:dyDescent="0.2"/>
    <row r="156" spans="2:4" s="40" customFormat="1" x14ac:dyDescent="0.2"/>
    <row r="157" spans="2:4" s="40" customFormat="1" x14ac:dyDescent="0.2"/>
    <row r="158" spans="2:4" s="40" customFormat="1" x14ac:dyDescent="0.2"/>
    <row r="159" spans="2:4" s="40" customFormat="1" x14ac:dyDescent="0.2"/>
    <row r="160" spans="2:4" s="40" customFormat="1" x14ac:dyDescent="0.2"/>
    <row r="161" s="40" customFormat="1" x14ac:dyDescent="0.2"/>
    <row r="162" s="40" customFormat="1" x14ac:dyDescent="0.2"/>
    <row r="163" s="40" customFormat="1" x14ac:dyDescent="0.2"/>
    <row r="164" s="40" customFormat="1" x14ac:dyDescent="0.2"/>
    <row r="165" s="40" customFormat="1" x14ac:dyDescent="0.2"/>
    <row r="166" s="40" customFormat="1" x14ac:dyDescent="0.2"/>
    <row r="167" s="40" customFormat="1" x14ac:dyDescent="0.2"/>
    <row r="168" s="40" customFormat="1" x14ac:dyDescent="0.2"/>
    <row r="169" s="40" customFormat="1" x14ac:dyDescent="0.2"/>
    <row r="170" s="40" customFormat="1" x14ac:dyDescent="0.2"/>
    <row r="171" s="40" customFormat="1" x14ac:dyDescent="0.2"/>
    <row r="172" s="40" customFormat="1" x14ac:dyDescent="0.2"/>
    <row r="173" s="40" customFormat="1" x14ac:dyDescent="0.2"/>
    <row r="174" s="40" customFormat="1" x14ac:dyDescent="0.2"/>
    <row r="175" s="40" customFormat="1" x14ac:dyDescent="0.2"/>
    <row r="176" s="40" customFormat="1" x14ac:dyDescent="0.2"/>
    <row r="177" s="40" customFormat="1" x14ac:dyDescent="0.2"/>
    <row r="178" s="40" customFormat="1" x14ac:dyDescent="0.2"/>
    <row r="179" s="40" customFormat="1" x14ac:dyDescent="0.2"/>
  </sheetData>
  <sheetProtection algorithmName="SHA-512" hashValue="1/KVz2SMPOQoXTEeBlg3XjwFCTAD6aIRTTEUsFyZ/Ofzq/QqoylQRP+jLYe4E7v3/ByFNrfeiFYWwLLsGCOJIQ==" saltValue="eE+nTNpzqAxxv+9+VYN7Og==" spinCount="100000" sheet="1" formatCells="0" formatColumns="0" formatRows="0"/>
  <mergeCells count="19">
    <mergeCell ref="B125:D125"/>
    <mergeCell ref="B138:D138"/>
    <mergeCell ref="B140:D140"/>
    <mergeCell ref="B143:D143"/>
    <mergeCell ref="B79:D79"/>
    <mergeCell ref="B80:D80"/>
    <mergeCell ref="B81:D81"/>
    <mergeCell ref="B83:D83"/>
    <mergeCell ref="B114:D114"/>
    <mergeCell ref="B77:D77"/>
    <mergeCell ref="B61:D61"/>
    <mergeCell ref="B63:D63"/>
    <mergeCell ref="B66:D66"/>
    <mergeCell ref="B2:D2"/>
    <mergeCell ref="B3:D3"/>
    <mergeCell ref="B4:D4"/>
    <mergeCell ref="B6:D6"/>
    <mergeCell ref="B37:D37"/>
    <mergeCell ref="B48:D4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2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2025-07-17T16:58:16Z</cp:lastPrinted>
  <dcterms:created xsi:type="dcterms:W3CDTF">2019-12-03T19:09:42Z</dcterms:created>
  <dcterms:modified xsi:type="dcterms:W3CDTF">2025-07-17T16:58:26Z</dcterms:modified>
</cp:coreProperties>
</file>