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7B94B795-E32E-48B0-ACDA-D162D824C626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28680" yWindow="-120" windowWidth="20730" windowHeight="1104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" l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E51" i="1"/>
  <c r="D51" i="1"/>
  <c r="C51" i="1"/>
  <c r="G49" i="1"/>
  <c r="F49" i="1"/>
  <c r="F48" i="1"/>
  <c r="G48" i="1" s="1"/>
  <c r="G47" i="1"/>
  <c r="F47" i="1"/>
  <c r="F46" i="1"/>
  <c r="G46" i="1" s="1"/>
  <c r="G45" i="1"/>
  <c r="F45" i="1"/>
  <c r="F44" i="1"/>
  <c r="G44" i="1" s="1"/>
  <c r="F43" i="1"/>
  <c r="G43" i="1" s="1"/>
  <c r="E42" i="1"/>
  <c r="E40" i="1" s="1"/>
  <c r="D42" i="1"/>
  <c r="D40" i="1" s="1"/>
  <c r="C42" i="1"/>
  <c r="C40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51" i="1"/>
  <c r="G51" i="1" s="1"/>
  <c r="F40" i="1"/>
  <c r="G40" i="1" s="1"/>
  <c r="F42" i="1"/>
  <c r="G42" i="1" s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<sst xmlns="http://schemas.openxmlformats.org/spreadsheetml/2006/main" count="72" uniqueCount="38">
  <si>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</si>
  <si>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</si>
  <si>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</si>
  <si>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</si>
  <si>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</si>
  <si>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</si>
  <si>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</si>
  <si>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</si>
  <si>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</si>
  <si>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</si>
  <si>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</si>
  <si>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</si>
  <si>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</si>
  <si>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</si>
  <si>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</si>
  <si>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</si>
  <si>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</si>
  <si>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</si>
  <si>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</si>
  <si>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</si>
  <si>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</si>
  <si>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</si>
  <si>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</si>
  <si>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</si>
  <si>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</si>
  <si>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</si>
  <si>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</si>
  <si>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</si>
  <si>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</si>
  <si>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</si>
  <si>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Fideicomiso de Inversión y Administración del Fondo 2003829</t>
  </si>
  <si>
    <t xml:space="preserve">Instituto Municipal de Pensiones </t>
  </si>
  <si>
    <t>Del 01 de Enero al 31 de Marzo de 2025</t>
  </si>
  <si>
    <t>Del 1 de Enero al 31 de Marzo de 2025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</si>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</sst>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0" borderId="12" xfId="0" applyFont="1" applyBorder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657224</xdr:colOff>
      <xdr:row>30</xdr:row>
      <xdr:rowOff>1</xdr:rowOff>
    </xdr:from>
    <xdr:to>
      <xdr:col>1</xdr:col>
      <xdr:colOff>2263494</xdr:colOff>
      <xdr:row>30</xdr:row>
      <xdr:rowOff>929904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2525FA66-52AA-4565-91D0-5B2079CB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" y="5438776"/>
          <a:ext cx="1596745" cy="92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49530</xdr:colOff>
      <xdr:row>30</xdr:row>
      <xdr:rowOff>47625</xdr:rowOff>
    </xdr:from>
    <xdr:to>
      <xdr:col>6</xdr:col>
      <xdr:colOff>114493</xdr:colOff>
      <xdr:row>30</xdr:row>
      <xdr:rowOff>936681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388B9CDE-1D67-4CC0-BA4D-E98C5FBEB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069205" y="5486400"/>
          <a:ext cx="1931863" cy="89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657224</xdr:colOff>
      <xdr:row>63</xdr:row>
      <xdr:rowOff>1</xdr:rowOff>
    </xdr:from>
    <xdr:ext cx="1598650" cy="924188"/>
    <xdr:pic>
      <xdr:nvPicPr>
        <xdr:cNvPr id="5" name="1 Imagen">
          <a:extLst>
            <a:ext uri="{FF2B5EF4-FFF2-40B4-BE49-F238E27FC236}">
              <a16:creationId xmlns:a16="http://schemas.microsoft.com/office/drawing/2014/main" id="{83388916-A40C-4AA7-90C7-2BEF5DB46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4" y="5438776"/>
          <a:ext cx="1598650" cy="924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49530</xdr:colOff>
      <xdr:row>63</xdr:row>
      <xdr:rowOff>47625</xdr:rowOff>
    </xdr:from>
    <xdr:ext cx="1928053" cy="887151"/>
    <xdr:pic>
      <xdr:nvPicPr>
        <xdr:cNvPr id="6" name="3 Imagen">
          <a:extLst>
            <a:ext uri="{FF2B5EF4-FFF2-40B4-BE49-F238E27FC236}">
              <a16:creationId xmlns:a16="http://schemas.microsoft.com/office/drawing/2014/main" id="{7007AE18-AE72-4C75-9F00-C7ABDAEA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073015" y="5488305"/>
          <a:ext cx="1928053" cy="88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E53" sqref="E53"/>
    </sheetView>
  </sheetViews>
  <sheetFormatPr baseColWidth="10" defaultColWidth="11.5546875" defaultRowHeight="11.4" x14ac:dyDescent="0.2"/>
  <cols>
    <col min="1" max="1" width="2.6640625" style="13" customWidth="1"/>
    <col min="2" max="2" width="43.33203125" style="13" customWidth="1"/>
    <col min="3" max="7" width="13.6640625" style="13" customWidth="1"/>
    <col min="8" max="16384" width="11.5546875" style="13"/>
  </cols>
  <sheetData>
    <row r="1" spans="2:7" ht="12" thickBot="1" x14ac:dyDescent="0.25"/>
    <row r="2" spans="2:7" ht="12" x14ac:dyDescent="0.2">
      <c r="B2" s="45" t="s">
        <v>31</v>
      </c>
      <c r="C2" s="46"/>
      <c r="D2" s="46"/>
      <c r="E2" s="46"/>
      <c r="F2" s="46"/>
      <c r="G2" s="47"/>
    </row>
    <row r="3" spans="2:7" ht="12" x14ac:dyDescent="0.2">
      <c r="B3" s="48" t="s">
        <v>0</v>
      </c>
      <c r="C3" s="49"/>
      <c r="D3" s="49"/>
      <c r="E3" s="49"/>
      <c r="F3" s="49"/>
      <c r="G3" s="50"/>
    </row>
    <row r="4" spans="2:7" ht="12.6" thickBot="1" x14ac:dyDescent="0.25">
      <c r="B4" s="40" t="s">
        <v>32</v>
      </c>
      <c r="C4" s="41"/>
      <c r="D4" s="41"/>
      <c r="E4" s="41"/>
      <c r="F4" s="41"/>
      <c r="G4" s="42"/>
    </row>
    <row r="5" spans="2:7" ht="24" x14ac:dyDescent="0.2">
      <c r="B5" s="5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5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21350242.140000001</v>
      </c>
      <c r="D8" s="7">
        <f>SUM(D10,D19)</f>
        <v>907739061.45000005</v>
      </c>
      <c r="E8" s="7">
        <f>SUM(E10,E19)</f>
        <v>888348342.47000003</v>
      </c>
      <c r="F8" s="7">
        <f>C8+D8-E8</f>
        <v>40740961.120000005</v>
      </c>
      <c r="G8" s="7">
        <f>F8-C8</f>
        <v>19390718.980000004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13125454.190000001</v>
      </c>
      <c r="D10" s="7">
        <f>SUM(D11:D17)</f>
        <v>907621971.47000003</v>
      </c>
      <c r="E10" s="7">
        <f>SUM(E11:E17)</f>
        <v>888073981.13</v>
      </c>
      <c r="F10" s="7">
        <f t="shared" ref="F10:F17" si="0">C10+D10-E10</f>
        <v>32673444.530000091</v>
      </c>
      <c r="G10" s="7">
        <f t="shared" ref="G10:G17" si="1">F10-C10</f>
        <v>19547990.340000089</v>
      </c>
    </row>
    <row r="11" spans="2:7" x14ac:dyDescent="0.2">
      <c r="B11" s="3" t="s">
        <v>6</v>
      </c>
      <c r="C11" s="8">
        <v>13048267.390000001</v>
      </c>
      <c r="D11" s="8">
        <v>782147553.72000003</v>
      </c>
      <c r="E11" s="8">
        <v>762744662.38</v>
      </c>
      <c r="F11" s="12">
        <f t="shared" si="0"/>
        <v>32451158.730000019</v>
      </c>
      <c r="G11" s="12">
        <f t="shared" si="1"/>
        <v>19402891.340000018</v>
      </c>
    </row>
    <row r="12" spans="2:7" x14ac:dyDescent="0.2">
      <c r="B12" s="3" t="s">
        <v>7</v>
      </c>
      <c r="C12" s="8">
        <v>60946.8</v>
      </c>
      <c r="D12" s="8">
        <v>125474417.75</v>
      </c>
      <c r="E12" s="8">
        <v>125329318.75</v>
      </c>
      <c r="F12" s="12">
        <f t="shared" si="0"/>
        <v>206045.79999999702</v>
      </c>
      <c r="G12" s="12">
        <f t="shared" si="1"/>
        <v>145098.99999999703</v>
      </c>
    </row>
    <row r="13" spans="2:7" x14ac:dyDescent="0.2">
      <c r="B13" s="3" t="s">
        <v>8</v>
      </c>
      <c r="C13" s="8">
        <v>16240</v>
      </c>
      <c r="D13" s="8">
        <v>0</v>
      </c>
      <c r="E13" s="8">
        <v>0</v>
      </c>
      <c r="F13" s="12">
        <f t="shared" si="0"/>
        <v>16240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13</v>
      </c>
      <c r="C19" s="7">
        <f>SUM(C20:C28)</f>
        <v>8224787.9499999993</v>
      </c>
      <c r="D19" s="7">
        <f>SUM(D20:D28)</f>
        <v>117089.98</v>
      </c>
      <c r="E19" s="7">
        <f>SUM(E20:E28)</f>
        <v>274361.34000000003</v>
      </c>
      <c r="F19" s="7">
        <f t="shared" ref="F19:F28" si="2">C19+D19-E19</f>
        <v>8067516.5899999999</v>
      </c>
      <c r="G19" s="7">
        <f t="shared" ref="G19:G28" si="3">F19-C19</f>
        <v>-157271.3599999994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8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2.8" x14ac:dyDescent="0.2">
      <c r="A22" s="16" t="s">
        <v>16</v>
      </c>
      <c r="B22" s="3" t="s">
        <v>17</v>
      </c>
      <c r="C22" s="8">
        <v>8381738.4199999999</v>
      </c>
      <c r="D22" s="8">
        <v>0</v>
      </c>
      <c r="E22" s="8">
        <v>0</v>
      </c>
      <c r="F22" s="12">
        <f t="shared" si="2"/>
        <v>8381738.4199999999</v>
      </c>
      <c r="G22" s="12">
        <f t="shared" si="3"/>
        <v>0</v>
      </c>
    </row>
    <row r="23" spans="1:7" x14ac:dyDescent="0.2">
      <c r="B23" s="3" t="s">
        <v>18</v>
      </c>
      <c r="C23" s="8">
        <v>13859699.630000001</v>
      </c>
      <c r="D23" s="8">
        <v>117089.98</v>
      </c>
      <c r="E23" s="8">
        <v>0</v>
      </c>
      <c r="F23" s="12">
        <f t="shared" si="2"/>
        <v>13976789.610000001</v>
      </c>
      <c r="G23" s="12">
        <f t="shared" si="3"/>
        <v>117089.98000000045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2.8" x14ac:dyDescent="0.2">
      <c r="B25" s="3" t="s">
        <v>20</v>
      </c>
      <c r="C25" s="8">
        <v>-17865530.100000001</v>
      </c>
      <c r="D25" s="8">
        <v>0</v>
      </c>
      <c r="E25" s="8">
        <v>274361.34000000003</v>
      </c>
      <c r="F25" s="12">
        <f t="shared" si="2"/>
        <v>-18139891.440000001</v>
      </c>
      <c r="G25" s="12">
        <f t="shared" si="3"/>
        <v>-274361.33999999985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ht="78.599999999999994" customHeight="1" x14ac:dyDescent="0.2"/>
    <row r="32" spans="1:7" s="17" customFormat="1" x14ac:dyDescent="0.2">
      <c r="B32" s="32" t="s">
        <v>34</v>
      </c>
      <c r="E32" s="33" t="s">
        <v>35</v>
      </c>
      <c r="F32" s="36"/>
    </row>
    <row r="33" spans="2:7" s="17" customFormat="1" ht="12" thickBot="1" x14ac:dyDescent="0.25">
      <c r="B33" s="34" t="s">
        <v>36</v>
      </c>
      <c r="E33" s="35" t="s">
        <v>37</v>
      </c>
    </row>
    <row r="34" spans="2:7" s="17" customFormat="1" ht="12" x14ac:dyDescent="0.2">
      <c r="B34" s="45" t="s">
        <v>30</v>
      </c>
      <c r="C34" s="46"/>
      <c r="D34" s="46"/>
      <c r="E34" s="46"/>
      <c r="F34" s="46"/>
      <c r="G34" s="47"/>
    </row>
    <row r="35" spans="2:7" s="17" customFormat="1" ht="12" x14ac:dyDescent="0.2">
      <c r="B35" s="37" t="s">
        <v>0</v>
      </c>
      <c r="C35" s="38"/>
      <c r="D35" s="38"/>
      <c r="E35" s="38"/>
      <c r="F35" s="38"/>
      <c r="G35" s="39"/>
    </row>
    <row r="36" spans="2:7" s="17" customFormat="1" ht="12.6" thickBot="1" x14ac:dyDescent="0.25">
      <c r="B36" s="40" t="s">
        <v>33</v>
      </c>
      <c r="C36" s="41"/>
      <c r="D36" s="41"/>
      <c r="E36" s="41"/>
      <c r="F36" s="41"/>
      <c r="G36" s="42"/>
    </row>
    <row r="37" spans="2:7" s="17" customFormat="1" ht="24" x14ac:dyDescent="0.2">
      <c r="B37" s="43" t="s">
        <v>1</v>
      </c>
      <c r="C37" s="19" t="s">
        <v>24</v>
      </c>
      <c r="D37" s="19" t="s">
        <v>28</v>
      </c>
      <c r="E37" s="19" t="s">
        <v>25</v>
      </c>
      <c r="F37" s="19" t="s">
        <v>26</v>
      </c>
      <c r="G37" s="19" t="s">
        <v>2</v>
      </c>
    </row>
    <row r="38" spans="2:7" s="17" customFormat="1" ht="12.6" thickBot="1" x14ac:dyDescent="0.25">
      <c r="B38" s="44"/>
      <c r="C38" s="20">
        <v>1</v>
      </c>
      <c r="D38" s="20">
        <v>2</v>
      </c>
      <c r="E38" s="20">
        <v>3</v>
      </c>
      <c r="F38" s="20" t="s">
        <v>27</v>
      </c>
      <c r="G38" s="20" t="s">
        <v>3</v>
      </c>
    </row>
    <row r="39" spans="2:7" s="17" customFormat="1" ht="16.5" customHeight="1" x14ac:dyDescent="0.2">
      <c r="B39" s="21"/>
      <c r="C39" s="22"/>
      <c r="D39" s="22"/>
      <c r="E39" s="22"/>
      <c r="F39" s="22"/>
      <c r="G39" s="22"/>
    </row>
    <row r="40" spans="2:7" s="17" customFormat="1" ht="16.5" customHeight="1" x14ac:dyDescent="0.2">
      <c r="B40" s="23" t="s">
        <v>4</v>
      </c>
      <c r="C40" s="24">
        <f>SUM(C42,C51)</f>
        <v>744569974.99000001</v>
      </c>
      <c r="D40" s="24">
        <f>SUM(D42,D51)</f>
        <v>457049157.05000001</v>
      </c>
      <c r="E40" s="24">
        <f>SUM(E42,E51)</f>
        <v>425636456.98000002</v>
      </c>
      <c r="F40" s="24">
        <f>C40+D40-E40</f>
        <v>775982675.05999994</v>
      </c>
      <c r="G40" s="24">
        <f>F40-C40</f>
        <v>31412700.069999933</v>
      </c>
    </row>
    <row r="41" spans="2:7" s="17" customFormat="1" ht="15" customHeight="1" x14ac:dyDescent="0.2">
      <c r="B41" s="21"/>
      <c r="C41" s="25"/>
      <c r="D41" s="25"/>
      <c r="E41" s="25"/>
      <c r="F41" s="25"/>
      <c r="G41" s="25"/>
    </row>
    <row r="42" spans="2:7" s="17" customFormat="1" ht="12" x14ac:dyDescent="0.2">
      <c r="B42" s="26" t="s">
        <v>5</v>
      </c>
      <c r="C42" s="24">
        <f>SUM(C43:C49)</f>
        <v>155862128.00999999</v>
      </c>
      <c r="D42" s="24">
        <f>SUM(D43:D49)</f>
        <v>282348705.12</v>
      </c>
      <c r="E42" s="24">
        <f>SUM(E43:E49)</f>
        <v>308436032.74000001</v>
      </c>
      <c r="F42" s="24">
        <f t="shared" ref="F42:F49" si="4">C42+D42-E42</f>
        <v>129774800.38999999</v>
      </c>
      <c r="G42" s="24">
        <f t="shared" ref="G42:G49" si="5">F42-C42</f>
        <v>-26087327.620000005</v>
      </c>
    </row>
    <row r="43" spans="2:7" s="17" customFormat="1" x14ac:dyDescent="0.2">
      <c r="B43" s="27" t="s">
        <v>6</v>
      </c>
      <c r="C43" s="8">
        <v>325873.95</v>
      </c>
      <c r="D43" s="8">
        <v>120796123.67</v>
      </c>
      <c r="E43" s="8">
        <v>120265107.65000001</v>
      </c>
      <c r="F43" s="8">
        <f t="shared" si="4"/>
        <v>856889.96999999881</v>
      </c>
      <c r="G43" s="8">
        <f t="shared" si="5"/>
        <v>531016.01999999885</v>
      </c>
    </row>
    <row r="44" spans="2:7" s="17" customFormat="1" x14ac:dyDescent="0.2">
      <c r="B44" s="27" t="s">
        <v>7</v>
      </c>
      <c r="C44" s="8">
        <v>155536254.06</v>
      </c>
      <c r="D44" s="8">
        <v>161552581.44999999</v>
      </c>
      <c r="E44" s="8">
        <v>188170925.09</v>
      </c>
      <c r="F44" s="8">
        <f t="shared" si="4"/>
        <v>128917910.41999999</v>
      </c>
      <c r="G44" s="8">
        <f t="shared" si="5"/>
        <v>-26618343.640000015</v>
      </c>
    </row>
    <row r="45" spans="2:7" s="17" customFormat="1" x14ac:dyDescent="0.2">
      <c r="B45" s="27" t="s">
        <v>8</v>
      </c>
      <c r="C45" s="8">
        <v>0</v>
      </c>
      <c r="D45" s="8">
        <v>0</v>
      </c>
      <c r="E45" s="8">
        <v>0</v>
      </c>
      <c r="F45" s="8">
        <f t="shared" si="4"/>
        <v>0</v>
      </c>
      <c r="G45" s="8">
        <f t="shared" si="5"/>
        <v>0</v>
      </c>
    </row>
    <row r="46" spans="2:7" s="17" customFormat="1" x14ac:dyDescent="0.2">
      <c r="B46" s="27" t="s">
        <v>9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7" customFormat="1" x14ac:dyDescent="0.2">
      <c r="B47" s="27" t="s">
        <v>10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7" customFormat="1" ht="22.8" x14ac:dyDescent="0.2">
      <c r="B48" s="27" t="s">
        <v>11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1:7" s="17" customFormat="1" x14ac:dyDescent="0.2">
      <c r="B49" s="27" t="s">
        <v>12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1:7" s="17" customFormat="1" x14ac:dyDescent="0.2">
      <c r="B50" s="26"/>
      <c r="C50" s="8"/>
      <c r="D50" s="8"/>
      <c r="E50" s="8"/>
      <c r="F50" s="8"/>
      <c r="G50" s="8"/>
    </row>
    <row r="51" spans="1:7" s="17" customFormat="1" ht="12" x14ac:dyDescent="0.2">
      <c r="B51" s="26" t="s">
        <v>13</v>
      </c>
      <c r="C51" s="24">
        <f>SUM(C52:C60)</f>
        <v>588707846.98000002</v>
      </c>
      <c r="D51" s="24">
        <f>SUM(D52:D60)</f>
        <v>174700451.93000001</v>
      </c>
      <c r="E51" s="24">
        <f>SUM(E52:E60)</f>
        <v>117200424.23999999</v>
      </c>
      <c r="F51" s="24">
        <f t="shared" ref="F51:F60" si="6">C51+D51-E51</f>
        <v>646207874.67000008</v>
      </c>
      <c r="G51" s="24">
        <f t="shared" ref="G51:G60" si="7">F51-C51</f>
        <v>57500027.690000057</v>
      </c>
    </row>
    <row r="52" spans="1:7" s="17" customFormat="1" x14ac:dyDescent="0.2">
      <c r="B52" s="27" t="s">
        <v>14</v>
      </c>
      <c r="C52" s="8">
        <v>313275627.47000003</v>
      </c>
      <c r="D52" s="8">
        <v>174700451.93000001</v>
      </c>
      <c r="E52" s="8">
        <v>117200424.23999999</v>
      </c>
      <c r="F52" s="8">
        <f t="shared" si="6"/>
        <v>370775655.16000003</v>
      </c>
      <c r="G52" s="8">
        <f t="shared" si="7"/>
        <v>57500027.689999998</v>
      </c>
    </row>
    <row r="53" spans="1:7" s="17" customFormat="1" ht="22.8" x14ac:dyDescent="0.2">
      <c r="B53" s="27" t="s">
        <v>15</v>
      </c>
      <c r="C53" s="8">
        <v>0</v>
      </c>
      <c r="D53" s="8">
        <v>0</v>
      </c>
      <c r="E53" s="8">
        <v>0</v>
      </c>
      <c r="F53" s="8">
        <f t="shared" si="6"/>
        <v>0</v>
      </c>
      <c r="G53" s="8">
        <f t="shared" si="7"/>
        <v>0</v>
      </c>
    </row>
    <row r="54" spans="1:7" s="17" customFormat="1" ht="22.8" x14ac:dyDescent="0.2">
      <c r="A54" s="28" t="s">
        <v>16</v>
      </c>
      <c r="B54" s="27" t="s">
        <v>17</v>
      </c>
      <c r="C54" s="8">
        <v>275432219.50999999</v>
      </c>
      <c r="D54" s="8">
        <v>0</v>
      </c>
      <c r="E54" s="8">
        <v>0</v>
      </c>
      <c r="F54" s="8">
        <f t="shared" si="6"/>
        <v>275432219.50999999</v>
      </c>
      <c r="G54" s="8">
        <f t="shared" si="7"/>
        <v>0</v>
      </c>
    </row>
    <row r="55" spans="1:7" s="17" customFormat="1" x14ac:dyDescent="0.2">
      <c r="B55" s="27" t="s">
        <v>18</v>
      </c>
      <c r="C55" s="8">
        <v>0</v>
      </c>
      <c r="D55" s="8">
        <v>0</v>
      </c>
      <c r="E55" s="8">
        <v>0</v>
      </c>
      <c r="F55" s="8">
        <f t="shared" si="6"/>
        <v>0</v>
      </c>
      <c r="G55" s="8">
        <f t="shared" si="7"/>
        <v>0</v>
      </c>
    </row>
    <row r="56" spans="1:7" s="17" customFormat="1" x14ac:dyDescent="0.2">
      <c r="B56" s="27" t="s">
        <v>19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1:7" s="17" customFormat="1" ht="22.8" x14ac:dyDescent="0.2">
      <c r="B57" s="27" t="s">
        <v>20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1:7" s="17" customFormat="1" x14ac:dyDescent="0.2">
      <c r="B58" s="27" t="s">
        <v>21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1:7" s="17" customFormat="1" ht="22.8" x14ac:dyDescent="0.2">
      <c r="B59" s="27" t="s">
        <v>22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1:7" s="17" customFormat="1" x14ac:dyDescent="0.2">
      <c r="B60" s="27" t="s">
        <v>23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1:7" s="17" customFormat="1" ht="12" thickBot="1" x14ac:dyDescent="0.25">
      <c r="B61" s="29"/>
      <c r="C61" s="30"/>
      <c r="D61" s="30"/>
      <c r="E61" s="30"/>
      <c r="F61" s="30"/>
      <c r="G61" s="30"/>
    </row>
    <row r="62" spans="1:7" s="17" customFormat="1" x14ac:dyDescent="0.2">
      <c r="B62" s="31" t="s">
        <v>29</v>
      </c>
    </row>
    <row r="63" spans="1:7" s="17" customFormat="1" x14ac:dyDescent="0.2"/>
    <row r="64" spans="1:7" s="17" customFormat="1" ht="78.599999999999994" customHeight="1" x14ac:dyDescent="0.2"/>
    <row r="65" spans="2:6" s="17" customFormat="1" x14ac:dyDescent="0.2">
      <c r="B65" s="32" t="s">
        <v>34</v>
      </c>
      <c r="E65" s="33" t="s">
        <v>35</v>
      </c>
      <c r="F65" s="36"/>
    </row>
    <row r="66" spans="2:6" s="17" customFormat="1" x14ac:dyDescent="0.2">
      <c r="B66" s="34" t="s">
        <v>36</v>
      </c>
      <c r="E66" s="35" t="s">
        <v>37</v>
      </c>
    </row>
    <row r="67" spans="2:6" s="17" customFormat="1" x14ac:dyDescent="0.2"/>
    <row r="68" spans="2:6" s="17" customFormat="1" x14ac:dyDescent="0.2"/>
    <row r="69" spans="2:6" s="17" customFormat="1" x14ac:dyDescent="0.2"/>
    <row r="70" spans="2:6" s="17" customFormat="1" x14ac:dyDescent="0.2"/>
    <row r="71" spans="2:6" s="17" customFormat="1" x14ac:dyDescent="0.2"/>
    <row r="72" spans="2:6" s="17" customFormat="1" x14ac:dyDescent="0.2"/>
    <row r="73" spans="2:6" s="17" customFormat="1" x14ac:dyDescent="0.2"/>
    <row r="74" spans="2:6" s="17" customFormat="1" x14ac:dyDescent="0.2"/>
    <row r="75" spans="2:6" s="17" customFormat="1" x14ac:dyDescent="0.2"/>
    <row r="76" spans="2:6" s="17" customFormat="1" x14ac:dyDescent="0.2"/>
    <row r="77" spans="2:6" s="17" customFormat="1" x14ac:dyDescent="0.2"/>
    <row r="78" spans="2:6" s="17" customFormat="1" x14ac:dyDescent="0.2"/>
    <row r="79" spans="2:6" s="17" customFormat="1" x14ac:dyDescent="0.2"/>
    <row r="80" spans="2:6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8">
    <mergeCell ref="B35:G35"/>
    <mergeCell ref="B36:G36"/>
    <mergeCell ref="B37:B38"/>
    <mergeCell ref="B2:G2"/>
    <mergeCell ref="B3:G3"/>
    <mergeCell ref="B4:G4"/>
    <mergeCell ref="B5:B6"/>
    <mergeCell ref="B34:G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2019-12-03T19:14:48Z</dcterms:created>
  <dcterms:modified xsi:type="dcterms:W3CDTF">2025-04-27T18:44:22Z</dcterms:modified>
</cp:coreProperties>
</file>