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155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E53" i="1"/>
  <c r="D53" i="1"/>
  <c r="C53" i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E44" i="1"/>
  <c r="D44" i="1"/>
  <c r="C44" i="1"/>
  <c r="D42" i="1" l="1"/>
  <c r="F53" i="1"/>
  <c r="G53" i="1" s="1"/>
  <c r="E42" i="1"/>
  <c r="F44" i="1"/>
  <c r="G44" i="1" s="1"/>
  <c r="C42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s="1"/>
  <c r="E8" i="1" l="1"/>
  <c r="F42" i="1"/>
  <c r="G42" i="1" s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<sst xmlns="http://schemas.openxmlformats.org/spreadsheetml/2006/main" count="69" uniqueCount="36">
  <si>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</si>
  <si>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</si>
  <si>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</si>
  <si>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</si>
  <si>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</si>
  <si>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</si>
  <si>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</si>
  <si>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</si>
  <si>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</si>
  <si>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</si>
  <si>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</si>
  <si>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</si>
  <si>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</si>
  <si>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</si>
  <si>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</si>
  <si>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</si>
  <si>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</si>
  <si>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</si>
  <si>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</si>
  <si>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</si>
  <si>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</si>
  <si>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</si>
  <si>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</si>
  <si>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</si>
  <si>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</si>
  <si>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</si>
  <si>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</si>
  <si>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</si>
  <si>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</si>
  <si>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Municipal de Pensiones</t>
  </si>
  <si>
    <t>Del 1 de Enero al 31 de Diciembre de 2022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</si>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</sst>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horizontal="left" vertical="top" indent="2"/>
      <protection locked="0"/>
    </xf>
    <xf numFmtId="4" fontId="4" fillId="0" borderId="0" xfId="2" applyNumberFormat="1" applyFont="1" applyAlignment="1" applyProtection="1">
      <alignment horizontal="right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4" fontId="4" fillId="0" borderId="12" xfId="2" applyNumberFormat="1" applyFont="1" applyBorder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13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1004887</xdr:colOff>
      <xdr:row>30</xdr:row>
      <xdr:rowOff>76200</xdr:rowOff>
    </xdr:from>
    <xdr:to>
      <xdr:col>5</xdr:col>
      <xdr:colOff>774601</xdr:colOff>
      <xdr:row>30</xdr:row>
      <xdr:rowOff>1002029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957762" y="5753100"/>
          <a:ext cx="190140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376238</xdr:colOff>
      <xdr:row>29</xdr:row>
      <xdr:rowOff>102395</xdr:rowOff>
    </xdr:from>
    <xdr:to>
      <xdr:col>1</xdr:col>
      <xdr:colOff>2265521</xdr:colOff>
      <xdr:row>30</xdr:row>
      <xdr:rowOff>1051034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3" y="5626895"/>
          <a:ext cx="1893093" cy="11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126682</xdr:colOff>
      <xdr:row>64</xdr:row>
      <xdr:rowOff>228600</xdr:rowOff>
    </xdr:from>
    <xdr:ext cx="1274139" cy="619124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60657" y="12487275"/>
          <a:ext cx="1274139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841058</xdr:colOff>
      <xdr:row>64</xdr:row>
      <xdr:rowOff>169357</xdr:rowOff>
    </xdr:from>
    <xdr:ext cx="1311591" cy="765472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3" y="12428032"/>
          <a:ext cx="1311591" cy="765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56" workbookViewId="0">
      <selection activeCell="B36" activeCellId="1" sqref="B2:G33 B36:G68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5.28515625" style="13" customWidth="1"/>
    <col min="4" max="4" width="15.5703125" style="13" customWidth="1"/>
    <col min="5" max="5" width="16.42578125" style="13" customWidth="1"/>
    <col min="6" max="6" width="14.85546875" style="13" customWidth="1"/>
    <col min="7" max="7" width="15.140625" style="13" customWidth="1"/>
    <col min="8" max="16384" width="11.5703125" style="13"/>
  </cols>
  <sheetData>
    <row r="1" spans="2:7" ht="12.75" thickBot="1" x14ac:dyDescent="0.25"/>
    <row r="2" spans="2:7" x14ac:dyDescent="0.2">
      <c r="B2" s="45" t="s">
        <v>29</v>
      </c>
      <c r="C2" s="46"/>
      <c r="D2" s="46"/>
      <c r="E2" s="46"/>
      <c r="F2" s="46"/>
      <c r="G2" s="47"/>
    </row>
    <row r="3" spans="2:7" x14ac:dyDescent="0.2">
      <c r="B3" s="48" t="s">
        <v>0</v>
      </c>
      <c r="C3" s="49"/>
      <c r="D3" s="49"/>
      <c r="E3" s="49"/>
      <c r="F3" s="49"/>
      <c r="G3" s="50"/>
    </row>
    <row r="4" spans="2:7" ht="12.75" thickBot="1" x14ac:dyDescent="0.25">
      <c r="B4" s="40" t="s">
        <v>30</v>
      </c>
      <c r="C4" s="41"/>
      <c r="D4" s="41"/>
      <c r="E4" s="41"/>
      <c r="F4" s="41"/>
      <c r="G4" s="42"/>
    </row>
    <row r="5" spans="2:7" ht="24" x14ac:dyDescent="0.2">
      <c r="B5" s="5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5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72470510.659999996</v>
      </c>
      <c r="D8" s="7">
        <f>SUM(D10,D19)</f>
        <v>2089022528.8699999</v>
      </c>
      <c r="E8" s="7">
        <f>SUM(E10,E19)</f>
        <v>2101357646.8100002</v>
      </c>
      <c r="F8" s="7">
        <f>C8+D8-E8</f>
        <v>60135392.719999552</v>
      </c>
      <c r="G8" s="7">
        <f>F8-C8</f>
        <v>-12335117.940000445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62608465.5</v>
      </c>
      <c r="D10" s="7">
        <f>SUM(D11:D17)</f>
        <v>2087525113.02</v>
      </c>
      <c r="E10" s="7">
        <f>SUM(E11:E17)</f>
        <v>2099201962.0600002</v>
      </c>
      <c r="F10" s="7">
        <f t="shared" ref="F10:F17" si="0">C10+D10-E10</f>
        <v>50931616.4599998</v>
      </c>
      <c r="G10" s="7">
        <f t="shared" ref="G10:G17" si="1">F10-C10</f>
        <v>-11676849.0400002</v>
      </c>
    </row>
    <row r="11" spans="2:7" x14ac:dyDescent="0.2">
      <c r="B11" s="3" t="s">
        <v>6</v>
      </c>
      <c r="C11" s="8">
        <v>49316562.770000003</v>
      </c>
      <c r="D11" s="8">
        <v>1672383077.6099999</v>
      </c>
      <c r="E11" s="8">
        <v>1670835210.72</v>
      </c>
      <c r="F11" s="12">
        <f t="shared" si="0"/>
        <v>50864429.659999847</v>
      </c>
      <c r="G11" s="12">
        <f t="shared" si="1"/>
        <v>1547866.8899998441</v>
      </c>
    </row>
    <row r="12" spans="2:7" x14ac:dyDescent="0.2">
      <c r="B12" s="3" t="s">
        <v>7</v>
      </c>
      <c r="C12" s="8">
        <v>13291902.73</v>
      </c>
      <c r="D12" s="8">
        <v>415068973.25999999</v>
      </c>
      <c r="E12" s="8">
        <v>428309929.19</v>
      </c>
      <c r="F12" s="12">
        <f t="shared" si="0"/>
        <v>50946.800000011921</v>
      </c>
      <c r="G12" s="12">
        <f t="shared" si="1"/>
        <v>-13240955.929999989</v>
      </c>
    </row>
    <row r="13" spans="2:7" x14ac:dyDescent="0.2">
      <c r="B13" s="3" t="s">
        <v>8</v>
      </c>
      <c r="C13" s="8">
        <v>0</v>
      </c>
      <c r="D13" s="8">
        <v>73062.149999999994</v>
      </c>
      <c r="E13" s="8">
        <v>56822.15</v>
      </c>
      <c r="F13" s="12">
        <f t="shared" si="0"/>
        <v>16239.999999999993</v>
      </c>
      <c r="G13" s="12">
        <f t="shared" si="1"/>
        <v>16239.999999999993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9862045.1600000001</v>
      </c>
      <c r="D19" s="7">
        <f>SUM(D20:D28)</f>
        <v>1497415.8499999999</v>
      </c>
      <c r="E19" s="7">
        <f>SUM(E20:E28)</f>
        <v>2155684.75</v>
      </c>
      <c r="F19" s="7">
        <f t="shared" ref="F19:F28" si="2">C19+D19-E19</f>
        <v>9203776.2599999998</v>
      </c>
      <c r="G19" s="7">
        <f t="shared" ref="G19:G28" si="3">F19-C19</f>
        <v>-658268.90000000037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7715295.1100000003</v>
      </c>
      <c r="D22" s="8">
        <v>317026.38</v>
      </c>
      <c r="E22" s="8">
        <v>158513.19</v>
      </c>
      <c r="F22" s="12">
        <f t="shared" si="2"/>
        <v>7873808.2999999998</v>
      </c>
      <c r="G22" s="12">
        <f t="shared" si="3"/>
        <v>158513.18999999948</v>
      </c>
    </row>
    <row r="23" spans="1:7" x14ac:dyDescent="0.2">
      <c r="B23" s="3" t="s">
        <v>18</v>
      </c>
      <c r="C23" s="8">
        <v>16719452.050000001</v>
      </c>
      <c r="D23" s="8">
        <v>849007.81</v>
      </c>
      <c r="E23" s="8">
        <v>332518.90000000002</v>
      </c>
      <c r="F23" s="12">
        <f t="shared" si="2"/>
        <v>17235940.960000001</v>
      </c>
      <c r="G23" s="12">
        <f t="shared" si="3"/>
        <v>516488.91000000015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-18421582</v>
      </c>
      <c r="D25" s="8">
        <v>331381.65999999997</v>
      </c>
      <c r="E25" s="8">
        <v>1664652.66</v>
      </c>
      <c r="F25" s="12">
        <f t="shared" si="2"/>
        <v>-19754853</v>
      </c>
      <c r="G25" s="12">
        <f t="shared" si="3"/>
        <v>-1333271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7" customFormat="1" ht="88.5" customHeight="1" x14ac:dyDescent="0.2">
      <c r="B31" s="18"/>
      <c r="C31" s="19"/>
      <c r="D31" s="19"/>
      <c r="F31" s="25"/>
    </row>
    <row r="32" spans="1:7" s="17" customFormat="1" x14ac:dyDescent="0.2">
      <c r="B32" s="20" t="s">
        <v>31</v>
      </c>
      <c r="D32" s="22"/>
      <c r="E32" s="21" t="s">
        <v>32</v>
      </c>
    </row>
    <row r="33" spans="2:7" s="17" customFormat="1" x14ac:dyDescent="0.2">
      <c r="B33" s="23" t="s">
        <v>33</v>
      </c>
      <c r="D33" s="19"/>
      <c r="E33" s="24" t="s">
        <v>34</v>
      </c>
    </row>
    <row r="34" spans="2:7" s="17" customFormat="1" x14ac:dyDescent="0.2"/>
    <row r="35" spans="2:7" s="17" customFormat="1" ht="12.75" thickBot="1" x14ac:dyDescent="0.25"/>
    <row r="36" spans="2:7" s="17" customFormat="1" x14ac:dyDescent="0.2">
      <c r="B36" s="45" t="s">
        <v>35</v>
      </c>
      <c r="C36" s="46"/>
      <c r="D36" s="46"/>
      <c r="E36" s="46"/>
      <c r="F36" s="46"/>
      <c r="G36" s="47"/>
    </row>
    <row r="37" spans="2:7" s="17" customFormat="1" x14ac:dyDescent="0.2">
      <c r="B37" s="37" t="s">
        <v>0</v>
      </c>
      <c r="C37" s="38"/>
      <c r="D37" s="38"/>
      <c r="E37" s="38"/>
      <c r="F37" s="38"/>
      <c r="G37" s="39"/>
    </row>
    <row r="38" spans="2:7" s="17" customFormat="1" ht="12.75" thickBot="1" x14ac:dyDescent="0.25">
      <c r="B38" s="40" t="s">
        <v>30</v>
      </c>
      <c r="C38" s="41"/>
      <c r="D38" s="41"/>
      <c r="E38" s="41"/>
      <c r="F38" s="41"/>
      <c r="G38" s="42"/>
    </row>
    <row r="39" spans="2:7" s="17" customFormat="1" ht="24" x14ac:dyDescent="0.2">
      <c r="B39" s="43" t="s">
        <v>1</v>
      </c>
      <c r="C39" s="26" t="s">
        <v>24</v>
      </c>
      <c r="D39" s="26" t="s">
        <v>28</v>
      </c>
      <c r="E39" s="26" t="s">
        <v>25</v>
      </c>
      <c r="F39" s="26" t="s">
        <v>26</v>
      </c>
      <c r="G39" s="26" t="s">
        <v>2</v>
      </c>
    </row>
    <row r="40" spans="2:7" s="17" customFormat="1" ht="12.75" thickBot="1" x14ac:dyDescent="0.25">
      <c r="B40" s="44"/>
      <c r="C40" s="27">
        <v>1</v>
      </c>
      <c r="D40" s="27">
        <v>2</v>
      </c>
      <c r="E40" s="27">
        <v>3</v>
      </c>
      <c r="F40" s="27" t="s">
        <v>27</v>
      </c>
      <c r="G40" s="27" t="s">
        <v>3</v>
      </c>
    </row>
    <row r="41" spans="2:7" s="17" customFormat="1" x14ac:dyDescent="0.2">
      <c r="B41" s="28"/>
      <c r="C41" s="29"/>
      <c r="D41" s="29"/>
      <c r="E41" s="29"/>
      <c r="F41" s="29"/>
      <c r="G41" s="29"/>
    </row>
    <row r="42" spans="2:7" s="17" customFormat="1" x14ac:dyDescent="0.2">
      <c r="B42" s="30" t="s">
        <v>4</v>
      </c>
      <c r="C42" s="31">
        <f>SUM(C44,C53)</f>
        <v>425828429.04000002</v>
      </c>
      <c r="D42" s="31">
        <f>SUM(D44,D53)</f>
        <v>1283064629.1500001</v>
      </c>
      <c r="E42" s="31">
        <f>SUM(E44,E53)</f>
        <v>1205130018.8200002</v>
      </c>
      <c r="F42" s="31">
        <f>C42+D42-E42</f>
        <v>503763039.36999989</v>
      </c>
      <c r="G42" s="31">
        <f>F42-C42</f>
        <v>77934610.329999864</v>
      </c>
    </row>
    <row r="43" spans="2:7" s="17" customFormat="1" x14ac:dyDescent="0.2">
      <c r="B43" s="28"/>
      <c r="C43" s="32"/>
      <c r="D43" s="32"/>
      <c r="E43" s="32"/>
      <c r="F43" s="32"/>
      <c r="G43" s="32"/>
    </row>
    <row r="44" spans="2:7" s="17" customFormat="1" x14ac:dyDescent="0.2">
      <c r="B44" s="33" t="s">
        <v>5</v>
      </c>
      <c r="C44" s="31">
        <f>SUM(C45:C51)</f>
        <v>98817114.319999993</v>
      </c>
      <c r="D44" s="31">
        <f>SUM(D45:D51)</f>
        <v>861710762.49000001</v>
      </c>
      <c r="E44" s="31">
        <f>SUM(E45:E51)</f>
        <v>854641687.71000004</v>
      </c>
      <c r="F44" s="31">
        <f t="shared" ref="F44:F51" si="4">C44+D44-E44</f>
        <v>105886189.0999999</v>
      </c>
      <c r="G44" s="31">
        <f t="shared" ref="G44:G51" si="5">F44-C44</f>
        <v>7069074.7799999118</v>
      </c>
    </row>
    <row r="45" spans="2:7" s="17" customFormat="1" x14ac:dyDescent="0.2">
      <c r="B45" s="34" t="s">
        <v>6</v>
      </c>
      <c r="C45" s="8">
        <v>299449.5</v>
      </c>
      <c r="D45" s="8">
        <v>362080514.38999999</v>
      </c>
      <c r="E45" s="8">
        <v>360408275.36000001</v>
      </c>
      <c r="F45" s="8">
        <f t="shared" si="4"/>
        <v>1971688.5299999714</v>
      </c>
      <c r="G45" s="8">
        <f t="shared" si="5"/>
        <v>1672239.0299999714</v>
      </c>
    </row>
    <row r="46" spans="2:7" s="17" customFormat="1" x14ac:dyDescent="0.2">
      <c r="B46" s="34" t="s">
        <v>7</v>
      </c>
      <c r="C46" s="8">
        <v>98517664.819999993</v>
      </c>
      <c r="D46" s="8">
        <v>499630248.10000002</v>
      </c>
      <c r="E46" s="8">
        <v>494233412.35000002</v>
      </c>
      <c r="F46" s="8">
        <f t="shared" si="4"/>
        <v>103914500.57000005</v>
      </c>
      <c r="G46" s="8">
        <f t="shared" si="5"/>
        <v>5396835.7500000596</v>
      </c>
    </row>
    <row r="47" spans="2:7" s="17" customFormat="1" x14ac:dyDescent="0.2">
      <c r="B47" s="34" t="s">
        <v>8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7" customFormat="1" x14ac:dyDescent="0.2">
      <c r="B48" s="34" t="s">
        <v>9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7" customFormat="1" x14ac:dyDescent="0.2">
      <c r="B49" s="34" t="s">
        <v>10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7" customFormat="1" ht="24" x14ac:dyDescent="0.2">
      <c r="B50" s="34" t="s">
        <v>11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7" customFormat="1" x14ac:dyDescent="0.2">
      <c r="B51" s="34" t="s">
        <v>12</v>
      </c>
      <c r="C51" s="8">
        <v>0</v>
      </c>
      <c r="D51" s="8">
        <v>0</v>
      </c>
      <c r="E51" s="8">
        <v>0</v>
      </c>
      <c r="F51" s="8">
        <f t="shared" si="4"/>
        <v>0</v>
      </c>
      <c r="G51" s="8">
        <f t="shared" si="5"/>
        <v>0</v>
      </c>
    </row>
    <row r="52" spans="2:7" s="17" customFormat="1" x14ac:dyDescent="0.2">
      <c r="B52" s="33"/>
      <c r="C52" s="8"/>
      <c r="D52" s="8"/>
      <c r="E52" s="8"/>
      <c r="F52" s="8"/>
      <c r="G52" s="8"/>
    </row>
    <row r="53" spans="2:7" s="17" customFormat="1" x14ac:dyDescent="0.2">
      <c r="B53" s="33" t="s">
        <v>13</v>
      </c>
      <c r="C53" s="31">
        <f>SUM(C54:C62)</f>
        <v>327011314.72000003</v>
      </c>
      <c r="D53" s="31">
        <f>SUM(D54:D62)</f>
        <v>421353866.66000003</v>
      </c>
      <c r="E53" s="31">
        <f>SUM(E54:E62)</f>
        <v>350488331.11000001</v>
      </c>
      <c r="F53" s="31">
        <f t="shared" ref="F53:F62" si="6">C53+D53-E53</f>
        <v>397876850.2700001</v>
      </c>
      <c r="G53" s="31">
        <f t="shared" ref="G53:G62" si="7">F53-C53</f>
        <v>70865535.550000072</v>
      </c>
    </row>
    <row r="54" spans="2:7" s="17" customFormat="1" x14ac:dyDescent="0.2">
      <c r="B54" s="34" t="s">
        <v>14</v>
      </c>
      <c r="C54" s="8">
        <v>147372018.59999999</v>
      </c>
      <c r="D54" s="8">
        <v>421353866.66000003</v>
      </c>
      <c r="E54" s="8">
        <v>350488331.11000001</v>
      </c>
      <c r="F54" s="8">
        <f t="shared" si="6"/>
        <v>218237554.14999998</v>
      </c>
      <c r="G54" s="8">
        <f t="shared" si="7"/>
        <v>70865535.549999982</v>
      </c>
    </row>
    <row r="55" spans="2:7" s="17" customFormat="1" ht="24" x14ac:dyDescent="0.2">
      <c r="B55" s="34" t="s">
        <v>15</v>
      </c>
      <c r="C55" s="8">
        <v>0</v>
      </c>
      <c r="D55" s="8">
        <v>0</v>
      </c>
      <c r="E55" s="8">
        <v>0</v>
      </c>
      <c r="F55" s="8">
        <f t="shared" si="6"/>
        <v>0</v>
      </c>
      <c r="G55" s="8">
        <f t="shared" si="7"/>
        <v>0</v>
      </c>
    </row>
    <row r="56" spans="2:7" s="17" customFormat="1" ht="24" x14ac:dyDescent="0.2">
      <c r="B56" s="34" t="s">
        <v>17</v>
      </c>
      <c r="C56" s="8">
        <v>179639296.12</v>
      </c>
      <c r="D56" s="8">
        <v>0</v>
      </c>
      <c r="E56" s="8">
        <v>0</v>
      </c>
      <c r="F56" s="8">
        <f t="shared" si="6"/>
        <v>179639296.12</v>
      </c>
      <c r="G56" s="8">
        <f t="shared" si="7"/>
        <v>0</v>
      </c>
    </row>
    <row r="57" spans="2:7" s="17" customFormat="1" x14ac:dyDescent="0.2">
      <c r="B57" s="34" t="s">
        <v>18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7" customFormat="1" x14ac:dyDescent="0.2">
      <c r="B58" s="34" t="s">
        <v>19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7" customFormat="1" ht="24" x14ac:dyDescent="0.2">
      <c r="B59" s="34" t="s">
        <v>20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7" customFormat="1" x14ac:dyDescent="0.2">
      <c r="B60" s="34" t="s">
        <v>21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7" customFormat="1" ht="24" x14ac:dyDescent="0.2">
      <c r="B61" s="34" t="s">
        <v>22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7" customFormat="1" x14ac:dyDescent="0.2">
      <c r="B62" s="34" t="s">
        <v>23</v>
      </c>
      <c r="C62" s="8">
        <v>0</v>
      </c>
      <c r="D62" s="8">
        <v>0</v>
      </c>
      <c r="E62" s="8">
        <v>0</v>
      </c>
      <c r="F62" s="8">
        <f t="shared" si="6"/>
        <v>0</v>
      </c>
      <c r="G62" s="8">
        <f t="shared" si="7"/>
        <v>0</v>
      </c>
    </row>
    <row r="63" spans="2:7" s="17" customFormat="1" ht="12.75" thickBot="1" x14ac:dyDescent="0.25">
      <c r="B63" s="35"/>
      <c r="C63" s="36"/>
      <c r="D63" s="36"/>
      <c r="E63" s="36"/>
      <c r="F63" s="36"/>
      <c r="G63" s="36"/>
    </row>
    <row r="64" spans="2:7" s="17" customFormat="1" x14ac:dyDescent="0.2"/>
    <row r="65" spans="2:6" s="17" customFormat="1" ht="83.25" customHeight="1" x14ac:dyDescent="0.2">
      <c r="B65" s="18"/>
      <c r="C65" s="19"/>
      <c r="D65" s="19"/>
      <c r="F65" s="25"/>
    </row>
    <row r="66" spans="2:6" s="17" customFormat="1" x14ac:dyDescent="0.2">
      <c r="B66" s="20" t="s">
        <v>31</v>
      </c>
      <c r="D66" s="22"/>
      <c r="E66" s="21" t="s">
        <v>32</v>
      </c>
    </row>
    <row r="67" spans="2:6" s="17" customFormat="1" x14ac:dyDescent="0.2">
      <c r="B67" s="23" t="s">
        <v>33</v>
      </c>
      <c r="D67" s="19"/>
      <c r="E67" s="24" t="s">
        <v>34</v>
      </c>
    </row>
    <row r="68" spans="2:6" s="17" customFormat="1" x14ac:dyDescent="0.2"/>
    <row r="69" spans="2:6" s="17" customFormat="1" x14ac:dyDescent="0.2"/>
    <row r="70" spans="2:6" s="17" customFormat="1" x14ac:dyDescent="0.2"/>
    <row r="71" spans="2:6" s="17" customFormat="1" x14ac:dyDescent="0.2"/>
    <row r="72" spans="2:6" s="17" customFormat="1" x14ac:dyDescent="0.2"/>
    <row r="73" spans="2:6" s="17" customFormat="1" x14ac:dyDescent="0.2"/>
    <row r="74" spans="2:6" s="17" customFormat="1" x14ac:dyDescent="0.2"/>
    <row r="75" spans="2:6" s="17" customFormat="1" x14ac:dyDescent="0.2"/>
    <row r="76" spans="2:6" s="17" customFormat="1" x14ac:dyDescent="0.2"/>
    <row r="77" spans="2:6" s="17" customFormat="1" x14ac:dyDescent="0.2"/>
    <row r="78" spans="2:6" s="17" customFormat="1" x14ac:dyDescent="0.2"/>
    <row r="79" spans="2:6" s="17" customFormat="1" x14ac:dyDescent="0.2"/>
    <row r="80" spans="2:6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8">
    <mergeCell ref="B37:G37"/>
    <mergeCell ref="B38:G38"/>
    <mergeCell ref="B39:B40"/>
    <mergeCell ref="B2:G2"/>
    <mergeCell ref="B3:G3"/>
    <mergeCell ref="B4:G4"/>
    <mergeCell ref="B5:B6"/>
    <mergeCell ref="B36:G36"/>
  </mergeCells>
  <pageMargins left="0.7" right="0.7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2023-01-31T02:28:52Z</cp:lastPrinted>
  <dcterms:created xsi:type="dcterms:W3CDTF">2019-12-03T19:14:48Z</dcterms:created>
  <dcterms:modified xsi:type="dcterms:W3CDTF">2023-01-31T15:27:27Z</dcterms:modified>
</cp:coreProperties>
</file>