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0490" windowHeight="7755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2" i="1" s="1"/>
  <c r="E14" i="1"/>
  <c r="H14" i="1" s="1"/>
  <c r="E15" i="1"/>
  <c r="E10" i="1"/>
  <c r="H13" i="1" l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<sst xmlns="http://schemas.openxmlformats.org/spreadsheetml/2006/main" count="37" uniqueCount="27">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</sst>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topLeftCell="A28" workbookViewId="0">
      <selection activeCell="F14" sqref="F14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77963214</v>
      </c>
      <c r="D9" s="4">
        <f t="shared" ref="D9:H9" si="0">SUM(D10:D12,D15,D16,D19)</f>
        <v>0</v>
      </c>
      <c r="E9" s="14">
        <f t="shared" si="0"/>
        <v>77963214</v>
      </c>
      <c r="F9" s="4">
        <f t="shared" si="0"/>
        <v>18714060.800000001</v>
      </c>
      <c r="G9" s="4">
        <f t="shared" si="0"/>
        <v>17128383.619999997</v>
      </c>
      <c r="H9" s="14">
        <f t="shared" si="0"/>
        <v>59249153.200000003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77963214</v>
      </c>
      <c r="D12" s="6">
        <f t="shared" ref="D12:H12" si="2">SUM(D13:D14)</f>
        <v>0</v>
      </c>
      <c r="E12" s="15">
        <f>E13+E14</f>
        <v>77963214</v>
      </c>
      <c r="F12" s="6">
        <f t="shared" si="2"/>
        <v>18714060.800000001</v>
      </c>
      <c r="G12" s="6">
        <f t="shared" si="2"/>
        <v>17128383.619999997</v>
      </c>
      <c r="H12" s="15">
        <f t="shared" si="2"/>
        <v>59249153.200000003</v>
      </c>
    </row>
    <row r="13" spans="2:9" x14ac:dyDescent="0.25">
      <c r="B13" s="11" t="s">
        <v>16</v>
      </c>
      <c r="C13" s="13">
        <v>24494242.489999998</v>
      </c>
      <c r="D13" s="13">
        <v>0</v>
      </c>
      <c r="E13" s="15">
        <f t="shared" si="1"/>
        <v>24494242.489999998</v>
      </c>
      <c r="F13" s="13">
        <v>5901298.3600000003</v>
      </c>
      <c r="G13" s="13">
        <v>5394193.8399999999</v>
      </c>
      <c r="H13" s="15">
        <f>E13-F13</f>
        <v>18592944.129999999</v>
      </c>
    </row>
    <row r="14" spans="2:9" x14ac:dyDescent="0.25">
      <c r="B14" s="11" t="s">
        <v>17</v>
      </c>
      <c r="C14" s="13">
        <v>53468971.509999998</v>
      </c>
      <c r="D14" s="13">
        <v>0</v>
      </c>
      <c r="E14" s="15">
        <f t="shared" si="1"/>
        <v>53468971.509999998</v>
      </c>
      <c r="F14" s="13">
        <v>12812762.439999999</v>
      </c>
      <c r="G14" s="13">
        <v>11734189.779999999</v>
      </c>
      <c r="H14" s="15">
        <f t="shared" ref="H14:H15" si="3">E14-F14</f>
        <v>40656209.07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77963214</v>
      </c>
      <c r="D32" s="10">
        <f t="shared" ref="D32:H32" si="10">SUM(D9,D21)</f>
        <v>0</v>
      </c>
      <c r="E32" s="17">
        <f t="shared" si="10"/>
        <v>77963214</v>
      </c>
      <c r="F32" s="10">
        <f t="shared" si="10"/>
        <v>18714060.800000001</v>
      </c>
      <c r="G32" s="10">
        <f t="shared" si="10"/>
        <v>17128383.619999997</v>
      </c>
      <c r="H32" s="17">
        <f t="shared" si="10"/>
        <v>59249153.200000003</v>
      </c>
    </row>
    <row r="33" spans="3:8" s="19" customFormat="1" x14ac:dyDescent="0.25">
      <c r="C33" s="18"/>
      <c r="D33" s="18"/>
      <c r="E33" s="18"/>
      <c r="F33" s="18"/>
      <c r="G33" s="18"/>
      <c r="H33" s="18"/>
    </row>
    <row r="34" spans="3:8" s="19" customFormat="1" x14ac:dyDescent="0.25">
      <c r="C34" s="18"/>
      <c r="D34" s="18"/>
      <c r="E34" s="18"/>
      <c r="F34" s="18"/>
      <c r="G34" s="18"/>
      <c r="H34" s="18"/>
    </row>
    <row r="35" spans="3:8" s="19" customFormat="1" x14ac:dyDescent="0.25"/>
    <row r="36" spans="3:8" s="19" customFormat="1" x14ac:dyDescent="0.25"/>
    <row r="37" spans="3:8" s="19" customFormat="1" x14ac:dyDescent="0.25"/>
    <row r="38" spans="3:8" s="19" customFormat="1" x14ac:dyDescent="0.25"/>
    <row r="39" spans="3:8" s="19" customFormat="1" x14ac:dyDescent="0.25"/>
    <row r="40" spans="3:8" s="19" customFormat="1" x14ac:dyDescent="0.25"/>
    <row r="41" spans="3:8" s="19" customFormat="1" x14ac:dyDescent="0.25"/>
    <row r="42" spans="3:8" s="19" customFormat="1" x14ac:dyDescent="0.25"/>
    <row r="43" spans="3:8" s="19" customFormat="1" x14ac:dyDescent="0.25"/>
    <row r="44" spans="3:8" s="19" customFormat="1" x14ac:dyDescent="0.25"/>
    <row r="45" spans="3:8" s="19" customFormat="1" x14ac:dyDescent="0.25"/>
    <row r="46" spans="3:8" s="19" customFormat="1" x14ac:dyDescent="0.25"/>
    <row r="47" spans="3:8" s="19" customFormat="1" x14ac:dyDescent="0.25"/>
    <row r="48" spans="3: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19:19" s="19" customFormat="1" x14ac:dyDescent="0.25"/>
    <row r="98" spans="19:19" s="19" customFormat="1" x14ac:dyDescent="0.25">
      <c r="S98" s="20"/>
    </row>
    <row r="99" spans="19:19" s="19" customFormat="1" x14ac:dyDescent="0.25"/>
    <row r="100" spans="19:19" s="19" customFormat="1" x14ac:dyDescent="0.25"/>
    <row r="101" spans="19:19" s="19" customFormat="1" x14ac:dyDescent="0.25"/>
    <row r="102" spans="19:19" s="19" customFormat="1" x14ac:dyDescent="0.25"/>
    <row r="103" spans="19:19" s="19" customFormat="1" x14ac:dyDescent="0.25"/>
    <row r="104" spans="19:19" s="19" customFormat="1" x14ac:dyDescent="0.25"/>
    <row r="105" spans="19:19" s="19" customFormat="1" x14ac:dyDescent="0.25"/>
    <row r="106" spans="19:19" s="19" customFormat="1" x14ac:dyDescent="0.25"/>
    <row r="107" spans="19:19" s="19" customFormat="1" x14ac:dyDescent="0.25"/>
    <row r="108" spans="19:19" s="19" customFormat="1" x14ac:dyDescent="0.25"/>
    <row r="109" spans="19:19" s="19" customFormat="1" x14ac:dyDescent="0.25"/>
    <row r="110" spans="19:19" s="19" customFormat="1" x14ac:dyDescent="0.25"/>
    <row r="111" spans="19:19" s="19" customFormat="1" x14ac:dyDescent="0.25"/>
    <row r="112" spans="19:19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2020-01-08T22:31:00Z</cp:lastPrinted>
  <dcterms:created xsi:type="dcterms:W3CDTF">2020-01-08T22:30:53Z</dcterms:created>
  <dcterms:modified xsi:type="dcterms:W3CDTF">2022-04-18T19:15:37Z</dcterms:modified>
</cp:coreProperties>
</file>