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755"/>
  </bookViews>
  <sheets>
    <sheet name="EVHP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3" i="1" l="1"/>
  <c r="G82" i="1"/>
  <c r="F81" i="1"/>
  <c r="G79" i="1"/>
  <c r="G78" i="1"/>
  <c r="G77" i="1"/>
  <c r="G76" i="1"/>
  <c r="G75" i="1"/>
  <c r="E74" i="1"/>
  <c r="D74" i="1"/>
  <c r="G72" i="1"/>
  <c r="G71" i="1"/>
  <c r="G70" i="1"/>
  <c r="C69" i="1"/>
  <c r="G69" i="1" s="1"/>
  <c r="F67" i="1"/>
  <c r="G65" i="1"/>
  <c r="G64" i="1"/>
  <c r="F63" i="1"/>
  <c r="G63" i="1" s="1"/>
  <c r="G61" i="1"/>
  <c r="G60" i="1"/>
  <c r="G59" i="1"/>
  <c r="G58" i="1"/>
  <c r="G57" i="1"/>
  <c r="E56" i="1"/>
  <c r="E67" i="1" s="1"/>
  <c r="D56" i="1"/>
  <c r="G54" i="1"/>
  <c r="G53" i="1"/>
  <c r="G52" i="1"/>
  <c r="C51" i="1"/>
  <c r="C67" i="1" s="1"/>
  <c r="G74" i="1" l="1"/>
  <c r="G56" i="1"/>
  <c r="E85" i="1"/>
  <c r="F85" i="1"/>
  <c r="G81" i="1"/>
  <c r="C85" i="1"/>
  <c r="G51" i="1"/>
  <c r="D67" i="1"/>
  <c r="D85" i="1" s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G67" i="1"/>
  <c r="G85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<sst xmlns="http://schemas.openxmlformats.org/spreadsheetml/2006/main" count="83" uniqueCount="34">
  <si>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</si>
  <si>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</si>
  <si>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</si>
  <si>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</si>
  <si>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</si>
  <si>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</si>
  <si>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</si>
  <si>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</si>
  <si>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</si>
  <si>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</si>
  <si>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</si>
  <si>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</si>
  <si>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</si>
  <si>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</si>
  <si>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</si>
  <si>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</si>
  <si>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</si>
  <si>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</si>
  <si>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Hacienda Pública / Patrimonio Neto Final 2021</t>
  </si>
  <si>
    <t>Hacienda Pública / Patrimonio Contribuido Neto 2021</t>
  </si>
  <si>
    <t>Hacienda Pública / Patrimonio Generado Neto 2021</t>
  </si>
  <si>
    <t>Exceso o Insuficiencia en la Actualización de la Hacienda Pública / Patrimonio Neto 2021</t>
  </si>
  <si>
    <t>Cambios en la Hacienda Pública / Patrimonio Contribuido Neto 2022</t>
  </si>
  <si>
    <t>Variaciones de la Hacienda Pública / Patrimonio Generado Neto 2022</t>
  </si>
  <si>
    <t>Cambios en el Exceso o Insuficiencia en la Actualización de la Hacienda Pública / Patrimonio Neto 2022</t>
  </si>
  <si>
    <t>Hacienda Pública / Patrimonio Neto Final 2022</t>
  </si>
  <si>
    <t>Instituto Municipal de Pensiones</t>
  </si>
  <si>
    <t>Del 1 de Enero al 31 de marzo de 2022 y del 01 de enero al 31 de diciembre de 2021</t>
  </si>
  <si>
    <t>Fideicomiso de Inversión y Administración del Fondo 2003829</t>
  </si>
  <si>
    <t>Del 01 de enero al 31 de marzo de 2022 y del 01 de enero al 31 de diciembre de 2021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</si>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</sst>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9" xfId="0" applyFont="1" applyBorder="1" applyAlignment="1" applyProtection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2" fillId="0" borderId="11" xfId="0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 applyProtection="1"/>
    <xf numFmtId="0" fontId="5" fillId="0" borderId="0" xfId="0" applyFont="1" applyProtection="1"/>
    <xf numFmtId="0" fontId="3" fillId="0" borderId="0" xfId="0" applyFont="1" applyProtection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165" fontId="6" fillId="0" borderId="0" xfId="0" applyNumberFormat="1" applyFont="1" applyFill="1" applyBorder="1" applyAlignment="1" applyProtection="1">
      <alignment horizontal="right" vertical="top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6" fillId="4" borderId="0" xfId="0" applyFont="1" applyFill="1" applyBorder="1" applyAlignment="1" applyProtection="1"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973932</xdr:colOff>
      <xdr:row>41</xdr:row>
      <xdr:rowOff>361950</xdr:rowOff>
    </xdr:from>
    <xdr:to>
      <xdr:col>5</xdr:col>
      <xdr:colOff>1056448</xdr:colOff>
      <xdr:row>41</xdr:row>
      <xdr:rowOff>1333500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8117682" y="8946356"/>
          <a:ext cx="199942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500063</xdr:colOff>
      <xdr:row>41</xdr:row>
      <xdr:rowOff>166687</xdr:rowOff>
    </xdr:from>
    <xdr:to>
      <xdr:col>1</xdr:col>
      <xdr:colOff>2524125</xdr:colOff>
      <xdr:row>41</xdr:row>
      <xdr:rowOff>1358156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57" y="8751093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973932</xdr:colOff>
      <xdr:row>86</xdr:row>
      <xdr:rowOff>361950</xdr:rowOff>
    </xdr:from>
    <xdr:ext cx="1999422" cy="971550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8117682" y="8946356"/>
          <a:ext cx="1999422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500063</xdr:colOff>
      <xdr:row>86</xdr:row>
      <xdr:rowOff>166687</xdr:rowOff>
    </xdr:from>
    <xdr:ext cx="2024062" cy="1191469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57" y="8751093"/>
          <a:ext cx="2024062" cy="119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A1:H109"/>
  <sheetViews>
    <sheetView tabSelected="1" topLeftCell="A79" zoomScale="80" zoomScaleNormal="80" workbookViewId="0">
      <selection activeCell="B2" sqref="B2:G89"/>
    </sheetView>
  </sheetViews>
  <sheetFormatPr baseColWidth="10" defaultColWidth="11.5703125" defaultRowHeight="14.25" x14ac:dyDescent="0.2"/>
  <cols>
    <col min="1" max="1" width="2.7109375" style="28" customWidth="1"/>
    <col min="2" max="2" width="47" style="28" customWidth="1"/>
    <col min="3" max="7" width="28.7109375" style="28" customWidth="1"/>
    <col min="8" max="16384" width="11.5703125" style="28"/>
  </cols>
  <sheetData>
    <row r="1" spans="2:8" ht="15" thickBot="1" x14ac:dyDescent="0.25">
      <c r="H1" s="29" t="s">
        <v>0</v>
      </c>
    </row>
    <row r="2" spans="2:8" x14ac:dyDescent="0.2">
      <c r="B2" s="68" t="s">
        <v>26</v>
      </c>
      <c r="C2" s="69"/>
      <c r="D2" s="69"/>
      <c r="E2" s="69"/>
      <c r="F2" s="69"/>
      <c r="G2" s="70"/>
    </row>
    <row r="3" spans="2:8" x14ac:dyDescent="0.2">
      <c r="B3" s="71" t="s">
        <v>1</v>
      </c>
      <c r="C3" s="72"/>
      <c r="D3" s="72"/>
      <c r="E3" s="72"/>
      <c r="F3" s="72"/>
      <c r="G3" s="73"/>
    </row>
    <row r="4" spans="2:8" ht="15" thickBot="1" x14ac:dyDescent="0.25">
      <c r="B4" s="65" t="s">
        <v>27</v>
      </c>
      <c r="C4" s="66"/>
      <c r="D4" s="66"/>
      <c r="E4" s="66"/>
      <c r="F4" s="66"/>
      <c r="G4" s="67"/>
    </row>
    <row r="5" spans="2:8" ht="36.75" thickBot="1" x14ac:dyDescent="0.25">
      <c r="B5" s="10" t="s">
        <v>2</v>
      </c>
      <c r="C5" s="12" t="s">
        <v>3</v>
      </c>
      <c r="D5" s="12" t="s">
        <v>4</v>
      </c>
      <c r="E5" s="20" t="s">
        <v>5</v>
      </c>
      <c r="F5" s="12" t="s">
        <v>6</v>
      </c>
      <c r="G5" s="11" t="s">
        <v>7</v>
      </c>
    </row>
    <row r="6" spans="2:8" x14ac:dyDescent="0.2">
      <c r="B6" s="1"/>
      <c r="C6" s="13"/>
      <c r="D6" s="13"/>
      <c r="E6" s="21"/>
      <c r="F6" s="13"/>
      <c r="G6" s="2"/>
    </row>
    <row r="7" spans="2:8" ht="24.75" customHeight="1" x14ac:dyDescent="0.2">
      <c r="B7" s="3" t="s">
        <v>19</v>
      </c>
      <c r="C7" s="17">
        <f>SUM(C8,C9,C10)</f>
        <v>50000000</v>
      </c>
      <c r="D7" s="14"/>
      <c r="E7" s="22"/>
      <c r="F7" s="14"/>
      <c r="G7" s="4">
        <f>SUM(C7:F7)</f>
        <v>50000000</v>
      </c>
    </row>
    <row r="8" spans="2:8" x14ac:dyDescent="0.2">
      <c r="B8" s="5" t="s">
        <v>8</v>
      </c>
      <c r="C8" s="18">
        <v>0</v>
      </c>
      <c r="D8" s="15"/>
      <c r="E8" s="23"/>
      <c r="F8" s="15"/>
      <c r="G8" s="6">
        <f>SUM(C8:F8)</f>
        <v>0</v>
      </c>
    </row>
    <row r="9" spans="2:8" x14ac:dyDescent="0.2">
      <c r="B9" s="5" t="s">
        <v>9</v>
      </c>
      <c r="C9" s="57">
        <v>50000000</v>
      </c>
      <c r="D9" s="15"/>
      <c r="E9" s="23"/>
      <c r="F9" s="15"/>
      <c r="G9" s="6">
        <f>SUM(C9:F9)</f>
        <v>50000000</v>
      </c>
    </row>
    <row r="10" spans="2:8" x14ac:dyDescent="0.2">
      <c r="B10" s="5" t="s">
        <v>10</v>
      </c>
      <c r="C10" s="18">
        <v>0</v>
      </c>
      <c r="D10" s="15"/>
      <c r="E10" s="23"/>
      <c r="F10" s="15"/>
      <c r="G10" s="6">
        <f>SUM(C10:F10)</f>
        <v>0</v>
      </c>
    </row>
    <row r="11" spans="2:8" x14ac:dyDescent="0.2">
      <c r="B11" s="7"/>
      <c r="C11" s="16"/>
      <c r="D11" s="16"/>
      <c r="E11" s="24"/>
      <c r="F11" s="16"/>
      <c r="G11" s="6"/>
    </row>
    <row r="12" spans="2:8" ht="25.5" customHeight="1" x14ac:dyDescent="0.2">
      <c r="B12" s="3" t="s">
        <v>20</v>
      </c>
      <c r="C12" s="14"/>
      <c r="D12" s="17">
        <f>SUM(D14,D15,D16,D17,)</f>
        <v>-29808008.399999999</v>
      </c>
      <c r="E12" s="25">
        <f>SUM(E13)</f>
        <v>51217200.039999999</v>
      </c>
      <c r="F12" s="14"/>
      <c r="G12" s="4">
        <f>SUM(C12:F12)</f>
        <v>21409191.640000001</v>
      </c>
    </row>
    <row r="13" spans="2:8" x14ac:dyDescent="0.2">
      <c r="B13" s="5" t="s">
        <v>11</v>
      </c>
      <c r="C13" s="15"/>
      <c r="D13" s="15"/>
      <c r="E13" s="57">
        <v>51217200.039999999</v>
      </c>
      <c r="F13" s="15"/>
      <c r="G13" s="6">
        <f>SUM(C13:F13)</f>
        <v>51217200.039999999</v>
      </c>
    </row>
    <row r="14" spans="2:8" x14ac:dyDescent="0.2">
      <c r="B14" s="5" t="s">
        <v>12</v>
      </c>
      <c r="C14" s="15"/>
      <c r="D14" s="18">
        <v>-15188758.710000001</v>
      </c>
      <c r="E14" s="23"/>
      <c r="F14" s="15"/>
      <c r="G14" s="6">
        <f>SUM(C14:F14)</f>
        <v>-15188758.710000001</v>
      </c>
    </row>
    <row r="15" spans="2:8" x14ac:dyDescent="0.2">
      <c r="B15" s="5" t="s">
        <v>13</v>
      </c>
      <c r="C15" s="15"/>
      <c r="D15" s="18">
        <v>0</v>
      </c>
      <c r="E15" s="23"/>
      <c r="F15" s="15"/>
      <c r="G15" s="6">
        <f>D15</f>
        <v>0</v>
      </c>
    </row>
    <row r="16" spans="2:8" x14ac:dyDescent="0.2">
      <c r="B16" s="5" t="s">
        <v>14</v>
      </c>
      <c r="C16" s="15"/>
      <c r="D16" s="18">
        <v>0</v>
      </c>
      <c r="E16" s="23"/>
      <c r="F16" s="15"/>
      <c r="G16" s="6">
        <f>D16</f>
        <v>0</v>
      </c>
    </row>
    <row r="17" spans="2:7" x14ac:dyDescent="0.2">
      <c r="B17" s="5" t="s">
        <v>15</v>
      </c>
      <c r="C17" s="15"/>
      <c r="D17" s="18">
        <v>-14619249.689999999</v>
      </c>
      <c r="E17" s="23"/>
      <c r="F17" s="15"/>
      <c r="G17" s="6">
        <f>D17</f>
        <v>-14619249.689999999</v>
      </c>
    </row>
    <row r="18" spans="2:7" x14ac:dyDescent="0.2">
      <c r="B18" s="5"/>
      <c r="C18" s="16"/>
      <c r="D18" s="16"/>
      <c r="E18" s="24"/>
      <c r="F18" s="16"/>
      <c r="G18" s="6"/>
    </row>
    <row r="19" spans="2:7" ht="24" x14ac:dyDescent="0.2">
      <c r="B19" s="3" t="s">
        <v>21</v>
      </c>
      <c r="C19" s="15"/>
      <c r="D19" s="15"/>
      <c r="E19" s="23"/>
      <c r="F19" s="17">
        <f>SUM(F20,F21,)</f>
        <v>0</v>
      </c>
      <c r="G19" s="4">
        <f>F19</f>
        <v>0</v>
      </c>
    </row>
    <row r="20" spans="2:7" x14ac:dyDescent="0.2">
      <c r="B20" s="5" t="s">
        <v>16</v>
      </c>
      <c r="C20" s="15"/>
      <c r="D20" s="15"/>
      <c r="E20" s="23"/>
      <c r="F20" s="18">
        <v>0</v>
      </c>
      <c r="G20" s="6">
        <f>F20</f>
        <v>0</v>
      </c>
    </row>
    <row r="21" spans="2:7" x14ac:dyDescent="0.2">
      <c r="B21" s="5" t="s">
        <v>17</v>
      </c>
      <c r="C21" s="15"/>
      <c r="D21" s="15"/>
      <c r="E21" s="23"/>
      <c r="F21" s="18">
        <v>0</v>
      </c>
      <c r="G21" s="6">
        <f>F21</f>
        <v>0</v>
      </c>
    </row>
    <row r="22" spans="2:7" x14ac:dyDescent="0.2">
      <c r="B22" s="7"/>
      <c r="C22" s="16"/>
      <c r="D22" s="16"/>
      <c r="E22" s="24"/>
      <c r="F22" s="16"/>
      <c r="G22" s="6"/>
    </row>
    <row r="23" spans="2:7" x14ac:dyDescent="0.2">
      <c r="B23" s="3" t="s">
        <v>18</v>
      </c>
      <c r="C23" s="17">
        <f>SUM(C7)</f>
        <v>50000000</v>
      </c>
      <c r="D23" s="17">
        <f>SUM(D12)</f>
        <v>-29808008.399999999</v>
      </c>
      <c r="E23" s="25">
        <f>E12</f>
        <v>51217200.039999999</v>
      </c>
      <c r="F23" s="17">
        <f>SUM(F19)</f>
        <v>0</v>
      </c>
      <c r="G23" s="4">
        <f>SUM(C23:F23)</f>
        <v>71409191.640000001</v>
      </c>
    </row>
    <row r="24" spans="2:7" x14ac:dyDescent="0.2">
      <c r="B24" s="7"/>
      <c r="C24" s="17"/>
      <c r="D24" s="16"/>
      <c r="E24" s="24"/>
      <c r="F24" s="16"/>
      <c r="G24" s="6"/>
    </row>
    <row r="25" spans="2:7" ht="24" x14ac:dyDescent="0.2">
      <c r="B25" s="3" t="s">
        <v>22</v>
      </c>
      <c r="C25" s="17">
        <f>SUM(C26:C28)</f>
        <v>0</v>
      </c>
      <c r="D25" s="14"/>
      <c r="E25" s="22"/>
      <c r="F25" s="14"/>
      <c r="G25" s="4">
        <f>C25</f>
        <v>0</v>
      </c>
    </row>
    <row r="26" spans="2:7" x14ac:dyDescent="0.2">
      <c r="B26" s="5" t="s">
        <v>8</v>
      </c>
      <c r="C26" s="18">
        <v>0</v>
      </c>
      <c r="D26" s="15"/>
      <c r="E26" s="23"/>
      <c r="F26" s="15"/>
      <c r="G26" s="6">
        <f>C26</f>
        <v>0</v>
      </c>
    </row>
    <row r="27" spans="2:7" x14ac:dyDescent="0.2">
      <c r="B27" s="5" t="s">
        <v>9</v>
      </c>
      <c r="C27" s="18">
        <v>0</v>
      </c>
      <c r="D27" s="15"/>
      <c r="E27" s="23"/>
      <c r="F27" s="15"/>
      <c r="G27" s="6">
        <f>C27</f>
        <v>0</v>
      </c>
    </row>
    <row r="28" spans="2:7" x14ac:dyDescent="0.2">
      <c r="B28" s="5" t="s">
        <v>10</v>
      </c>
      <c r="C28" s="18">
        <v>0</v>
      </c>
      <c r="D28" s="15"/>
      <c r="E28" s="23"/>
      <c r="F28" s="15"/>
      <c r="G28" s="6">
        <f>C28</f>
        <v>0</v>
      </c>
    </row>
    <row r="29" spans="2:7" x14ac:dyDescent="0.2">
      <c r="B29" s="7"/>
      <c r="C29" s="16"/>
      <c r="D29" s="16"/>
      <c r="E29" s="24"/>
      <c r="F29" s="16"/>
      <c r="G29" s="6"/>
    </row>
    <row r="30" spans="2:7" ht="24" x14ac:dyDescent="0.2">
      <c r="B30" s="3" t="s">
        <v>23</v>
      </c>
      <c r="C30" s="14"/>
      <c r="D30" s="17">
        <f>D32</f>
        <v>51217200.039999999</v>
      </c>
      <c r="E30" s="25">
        <f>SUM(E31:E35)</f>
        <v>-61940381.280000001</v>
      </c>
      <c r="F30" s="14"/>
      <c r="G30" s="4">
        <f>SUM(D30:E30)</f>
        <v>-10723181.240000002</v>
      </c>
    </row>
    <row r="31" spans="2:7" x14ac:dyDescent="0.2">
      <c r="B31" s="5" t="s">
        <v>11</v>
      </c>
      <c r="C31" s="15"/>
      <c r="D31" s="15"/>
      <c r="E31" s="26">
        <v>-10723181.24</v>
      </c>
      <c r="F31" s="15"/>
      <c r="G31" s="6">
        <f>SUM(E31)</f>
        <v>-10723181.24</v>
      </c>
    </row>
    <row r="32" spans="2:7" x14ac:dyDescent="0.2">
      <c r="B32" s="5" t="s">
        <v>12</v>
      </c>
      <c r="C32" s="15"/>
      <c r="D32" s="57">
        <v>51217200.039999999</v>
      </c>
      <c r="E32" s="26">
        <v>-51217200.039999999</v>
      </c>
      <c r="F32" s="15"/>
      <c r="G32" s="6">
        <f>SUM(D32:E32)</f>
        <v>0</v>
      </c>
    </row>
    <row r="33" spans="1:7" x14ac:dyDescent="0.2">
      <c r="B33" s="5" t="s">
        <v>13</v>
      </c>
      <c r="C33" s="15"/>
      <c r="D33" s="15"/>
      <c r="E33" s="26">
        <v>0</v>
      </c>
      <c r="F33" s="15"/>
      <c r="G33" s="6">
        <f>E33</f>
        <v>0</v>
      </c>
    </row>
    <row r="34" spans="1:7" x14ac:dyDescent="0.2">
      <c r="B34" s="5" t="s">
        <v>14</v>
      </c>
      <c r="C34" s="15"/>
      <c r="D34" s="15"/>
      <c r="E34" s="26">
        <v>0</v>
      </c>
      <c r="F34" s="15"/>
      <c r="G34" s="6">
        <f>E34</f>
        <v>0</v>
      </c>
    </row>
    <row r="35" spans="1:7" x14ac:dyDescent="0.2">
      <c r="B35" s="5" t="s">
        <v>15</v>
      </c>
      <c r="C35" s="15"/>
      <c r="D35" s="15"/>
      <c r="E35" s="26">
        <v>0</v>
      </c>
      <c r="F35" s="15"/>
      <c r="G35" s="6">
        <f>E35</f>
        <v>0</v>
      </c>
    </row>
    <row r="36" spans="1:7" x14ac:dyDescent="0.2">
      <c r="B36" s="5"/>
      <c r="C36" s="16"/>
      <c r="D36" s="16"/>
      <c r="E36" s="24"/>
      <c r="F36" s="16"/>
      <c r="G36" s="6"/>
    </row>
    <row r="37" spans="1:7" ht="36" x14ac:dyDescent="0.2">
      <c r="B37" s="3" t="s">
        <v>24</v>
      </c>
      <c r="C37" s="15"/>
      <c r="D37" s="15"/>
      <c r="E37" s="23"/>
      <c r="F37" s="17">
        <f>SUM(F38:F39)</f>
        <v>0</v>
      </c>
      <c r="G37" s="4">
        <f>F37</f>
        <v>0</v>
      </c>
    </row>
    <row r="38" spans="1:7" x14ac:dyDescent="0.2">
      <c r="B38" s="5" t="s">
        <v>16</v>
      </c>
      <c r="C38" s="15"/>
      <c r="D38" s="15"/>
      <c r="E38" s="23"/>
      <c r="F38" s="18">
        <v>0</v>
      </c>
      <c r="G38" s="6">
        <f>F38</f>
        <v>0</v>
      </c>
    </row>
    <row r="39" spans="1:7" x14ac:dyDescent="0.2">
      <c r="B39" s="5" t="s">
        <v>17</v>
      </c>
      <c r="C39" s="15"/>
      <c r="D39" s="15"/>
      <c r="E39" s="23"/>
      <c r="F39" s="18">
        <v>0</v>
      </c>
      <c r="G39" s="6">
        <f>F39</f>
        <v>0</v>
      </c>
    </row>
    <row r="40" spans="1:7" x14ac:dyDescent="0.2">
      <c r="B40" s="7"/>
      <c r="C40" s="16"/>
      <c r="D40" s="16"/>
      <c r="E40" s="24"/>
      <c r="F40" s="16"/>
      <c r="G40" s="6"/>
    </row>
    <row r="41" spans="1:7" ht="15" thickBot="1" x14ac:dyDescent="0.25">
      <c r="B41" s="8" t="s">
        <v>25</v>
      </c>
      <c r="C41" s="19">
        <f>SUM(C23,C25)</f>
        <v>50000000</v>
      </c>
      <c r="D41" s="19">
        <f>SUM(D23,D30)</f>
        <v>21409191.640000001</v>
      </c>
      <c r="E41" s="27">
        <f>SUM(E30,E23)</f>
        <v>-10723181.240000002</v>
      </c>
      <c r="F41" s="19">
        <f>SUM(F37,F23)</f>
        <v>0</v>
      </c>
      <c r="G41" s="9">
        <f>SUM(C41:F41)</f>
        <v>60686010.399999999</v>
      </c>
    </row>
    <row r="42" spans="1:7" ht="116.25" customHeight="1" x14ac:dyDescent="0.2">
      <c r="B42" s="30"/>
    </row>
    <row r="43" spans="1:7" s="31" customFormat="1" ht="15" x14ac:dyDescent="0.25">
      <c r="B43" s="58" t="s">
        <v>30</v>
      </c>
      <c r="C43" s="62"/>
      <c r="D43" s="59"/>
      <c r="E43" s="63" t="s">
        <v>31</v>
      </c>
      <c r="F43" s="63"/>
    </row>
    <row r="44" spans="1:7" s="31" customFormat="1" ht="15" x14ac:dyDescent="0.25">
      <c r="B44" s="60" t="s">
        <v>32</v>
      </c>
      <c r="C44" s="61"/>
      <c r="D44" s="59"/>
      <c r="E44" s="64" t="s">
        <v>33</v>
      </c>
      <c r="F44" s="64"/>
    </row>
    <row r="45" spans="1:7" s="31" customFormat="1" ht="15" thickBot="1" x14ac:dyDescent="0.25">
      <c r="A45" s="33"/>
      <c r="B45" s="32"/>
    </row>
    <row r="46" spans="1:7" s="31" customFormat="1" x14ac:dyDescent="0.2">
      <c r="B46" s="68" t="s">
        <v>28</v>
      </c>
      <c r="C46" s="69"/>
      <c r="D46" s="69"/>
      <c r="E46" s="69"/>
      <c r="F46" s="69"/>
      <c r="G46" s="70"/>
    </row>
    <row r="47" spans="1:7" s="31" customFormat="1" x14ac:dyDescent="0.2">
      <c r="B47" s="74" t="s">
        <v>1</v>
      </c>
      <c r="C47" s="75"/>
      <c r="D47" s="75"/>
      <c r="E47" s="75"/>
      <c r="F47" s="75"/>
      <c r="G47" s="76"/>
    </row>
    <row r="48" spans="1:7" s="31" customFormat="1" ht="15" thickBot="1" x14ac:dyDescent="0.25">
      <c r="B48" s="65" t="s">
        <v>29</v>
      </c>
      <c r="C48" s="66"/>
      <c r="D48" s="66"/>
      <c r="E48" s="66"/>
      <c r="F48" s="66"/>
      <c r="G48" s="67"/>
    </row>
    <row r="49" spans="2:7" s="31" customFormat="1" ht="36.75" thickBot="1" x14ac:dyDescent="0.25">
      <c r="B49" s="34" t="s">
        <v>2</v>
      </c>
      <c r="C49" s="35" t="s">
        <v>3</v>
      </c>
      <c r="D49" s="35" t="s">
        <v>4</v>
      </c>
      <c r="E49" s="36" t="s">
        <v>5</v>
      </c>
      <c r="F49" s="35" t="s">
        <v>6</v>
      </c>
      <c r="G49" s="37" t="s">
        <v>7</v>
      </c>
    </row>
    <row r="50" spans="2:7" s="31" customFormat="1" x14ac:dyDescent="0.2">
      <c r="B50" s="38"/>
      <c r="C50" s="39"/>
      <c r="D50" s="39"/>
      <c r="E50" s="40"/>
      <c r="F50" s="39"/>
      <c r="G50" s="41"/>
    </row>
    <row r="51" spans="2:7" s="31" customFormat="1" x14ac:dyDescent="0.2">
      <c r="B51" s="42" t="s">
        <v>19</v>
      </c>
      <c r="C51" s="43">
        <f>SUM(C52,C53,C54)</f>
        <v>52084608.210000001</v>
      </c>
      <c r="D51" s="44"/>
      <c r="E51" s="45"/>
      <c r="F51" s="44"/>
      <c r="G51" s="46">
        <f>SUM(C51:F51)</f>
        <v>52084608.210000001</v>
      </c>
    </row>
    <row r="52" spans="2:7" s="31" customFormat="1" x14ac:dyDescent="0.2">
      <c r="B52" s="47" t="s">
        <v>8</v>
      </c>
      <c r="C52" s="18">
        <v>52084608.210000001</v>
      </c>
      <c r="D52" s="48"/>
      <c r="E52" s="49"/>
      <c r="F52" s="48"/>
      <c r="G52" s="50">
        <f>SUM(C52:F52)</f>
        <v>52084608.210000001</v>
      </c>
    </row>
    <row r="53" spans="2:7" s="31" customFormat="1" x14ac:dyDescent="0.2">
      <c r="B53" s="47" t="s">
        <v>9</v>
      </c>
      <c r="C53" s="18">
        <v>0</v>
      </c>
      <c r="D53" s="48"/>
      <c r="E53" s="49"/>
      <c r="F53" s="48"/>
      <c r="G53" s="50">
        <f>SUM(C53:F53)</f>
        <v>0</v>
      </c>
    </row>
    <row r="54" spans="2:7" s="31" customFormat="1" x14ac:dyDescent="0.2">
      <c r="B54" s="47" t="s">
        <v>10</v>
      </c>
      <c r="C54" s="18">
        <v>0</v>
      </c>
      <c r="D54" s="48"/>
      <c r="E54" s="49"/>
      <c r="F54" s="48"/>
      <c r="G54" s="50">
        <f>SUM(C54:F54)</f>
        <v>0</v>
      </c>
    </row>
    <row r="55" spans="2:7" s="31" customFormat="1" x14ac:dyDescent="0.2">
      <c r="B55" s="51"/>
      <c r="C55" s="18"/>
      <c r="D55" s="18"/>
      <c r="E55" s="26"/>
      <c r="F55" s="18"/>
      <c r="G55" s="50"/>
    </row>
    <row r="56" spans="2:7" s="31" customFormat="1" x14ac:dyDescent="0.2">
      <c r="B56" s="42" t="s">
        <v>20</v>
      </c>
      <c r="C56" s="44"/>
      <c r="D56" s="43">
        <f>SUM(D58,D59,D60,D61,)</f>
        <v>109797917.51000001</v>
      </c>
      <c r="E56" s="52">
        <f>SUM(E57)</f>
        <v>9353341.2899999991</v>
      </c>
      <c r="F56" s="44"/>
      <c r="G56" s="46">
        <f>SUM(C56:F56)</f>
        <v>119151258.80000001</v>
      </c>
    </row>
    <row r="57" spans="2:7" s="31" customFormat="1" x14ac:dyDescent="0.2">
      <c r="B57" s="47" t="s">
        <v>11</v>
      </c>
      <c r="C57" s="48"/>
      <c r="D57" s="48"/>
      <c r="E57" s="26">
        <v>9353341.2899999991</v>
      </c>
      <c r="F57" s="48"/>
      <c r="G57" s="50">
        <f>SUM(C57:F57)</f>
        <v>9353341.2899999991</v>
      </c>
    </row>
    <row r="58" spans="2:7" s="31" customFormat="1" x14ac:dyDescent="0.2">
      <c r="B58" s="47" t="s">
        <v>12</v>
      </c>
      <c r="C58" s="48"/>
      <c r="D58" s="18">
        <v>80881558.170000002</v>
      </c>
      <c r="E58" s="49"/>
      <c r="F58" s="48"/>
      <c r="G58" s="50">
        <f>SUM(C58:F58)</f>
        <v>80881558.170000002</v>
      </c>
    </row>
    <row r="59" spans="2:7" s="31" customFormat="1" x14ac:dyDescent="0.2">
      <c r="B59" s="47" t="s">
        <v>13</v>
      </c>
      <c r="C59" s="48"/>
      <c r="D59" s="18">
        <v>28916359.34</v>
      </c>
      <c r="E59" s="49"/>
      <c r="F59" s="48"/>
      <c r="G59" s="50">
        <f>D59</f>
        <v>28916359.34</v>
      </c>
    </row>
    <row r="60" spans="2:7" s="31" customFormat="1" x14ac:dyDescent="0.2">
      <c r="B60" s="47" t="s">
        <v>14</v>
      </c>
      <c r="C60" s="48"/>
      <c r="D60" s="18">
        <v>0</v>
      </c>
      <c r="E60" s="49"/>
      <c r="F60" s="48"/>
      <c r="G60" s="50">
        <f>D60</f>
        <v>0</v>
      </c>
    </row>
    <row r="61" spans="2:7" s="31" customFormat="1" x14ac:dyDescent="0.2">
      <c r="B61" s="47" t="s">
        <v>15</v>
      </c>
      <c r="C61" s="48"/>
      <c r="D61" s="18">
        <v>0</v>
      </c>
      <c r="E61" s="49"/>
      <c r="F61" s="48"/>
      <c r="G61" s="50">
        <f>D61</f>
        <v>0</v>
      </c>
    </row>
    <row r="62" spans="2:7" s="31" customFormat="1" x14ac:dyDescent="0.2">
      <c r="B62" s="47"/>
      <c r="C62" s="18"/>
      <c r="D62" s="18"/>
      <c r="E62" s="26"/>
      <c r="F62" s="18"/>
      <c r="G62" s="50"/>
    </row>
    <row r="63" spans="2:7" s="31" customFormat="1" ht="24" x14ac:dyDescent="0.2">
      <c r="B63" s="42" t="s">
        <v>21</v>
      </c>
      <c r="C63" s="48"/>
      <c r="D63" s="48"/>
      <c r="E63" s="49"/>
      <c r="F63" s="43">
        <f>SUM(F64,F65,)</f>
        <v>0</v>
      </c>
      <c r="G63" s="46">
        <f>F63</f>
        <v>0</v>
      </c>
    </row>
    <row r="64" spans="2:7" s="31" customFormat="1" x14ac:dyDescent="0.2">
      <c r="B64" s="47" t="s">
        <v>16</v>
      </c>
      <c r="C64" s="48"/>
      <c r="D64" s="48"/>
      <c r="E64" s="49"/>
      <c r="F64" s="18">
        <v>0</v>
      </c>
      <c r="G64" s="50">
        <f>F64</f>
        <v>0</v>
      </c>
    </row>
    <row r="65" spans="2:7" s="31" customFormat="1" x14ac:dyDescent="0.2">
      <c r="B65" s="47" t="s">
        <v>17</v>
      </c>
      <c r="C65" s="48"/>
      <c r="D65" s="48"/>
      <c r="E65" s="49"/>
      <c r="F65" s="18">
        <v>0</v>
      </c>
      <c r="G65" s="50">
        <f>F65</f>
        <v>0</v>
      </c>
    </row>
    <row r="66" spans="2:7" s="31" customFormat="1" x14ac:dyDescent="0.2">
      <c r="B66" s="51"/>
      <c r="C66" s="18"/>
      <c r="D66" s="18"/>
      <c r="E66" s="26"/>
      <c r="F66" s="18"/>
      <c r="G66" s="50"/>
    </row>
    <row r="67" spans="2:7" s="31" customFormat="1" x14ac:dyDescent="0.2">
      <c r="B67" s="42" t="s">
        <v>18</v>
      </c>
      <c r="C67" s="43">
        <f>SUM(C51)</f>
        <v>52084608.210000001</v>
      </c>
      <c r="D67" s="43">
        <f>SUM(D56)</f>
        <v>109797917.51000001</v>
      </c>
      <c r="E67" s="52">
        <f>E56</f>
        <v>9353341.2899999991</v>
      </c>
      <c r="F67" s="43">
        <f>SUM(F63)</f>
        <v>0</v>
      </c>
      <c r="G67" s="46">
        <f>SUM(C67:F67)</f>
        <v>171235867.00999999</v>
      </c>
    </row>
    <row r="68" spans="2:7" s="31" customFormat="1" x14ac:dyDescent="0.2">
      <c r="B68" s="51"/>
      <c r="C68" s="43"/>
      <c r="D68" s="18"/>
      <c r="E68" s="26"/>
      <c r="F68" s="18"/>
      <c r="G68" s="50"/>
    </row>
    <row r="69" spans="2:7" s="31" customFormat="1" ht="24" x14ac:dyDescent="0.2">
      <c r="B69" s="42" t="s">
        <v>22</v>
      </c>
      <c r="C69" s="43">
        <f>SUM(C70:C72)</f>
        <v>0</v>
      </c>
      <c r="D69" s="44"/>
      <c r="E69" s="45"/>
      <c r="F69" s="44"/>
      <c r="G69" s="46">
        <f>C69</f>
        <v>0</v>
      </c>
    </row>
    <row r="70" spans="2:7" s="31" customFormat="1" x14ac:dyDescent="0.2">
      <c r="B70" s="47" t="s">
        <v>8</v>
      </c>
      <c r="C70" s="18">
        <v>0</v>
      </c>
      <c r="D70" s="48"/>
      <c r="E70" s="49"/>
      <c r="F70" s="48"/>
      <c r="G70" s="50">
        <f>C70</f>
        <v>0</v>
      </c>
    </row>
    <row r="71" spans="2:7" s="31" customFormat="1" x14ac:dyDescent="0.2">
      <c r="B71" s="47" t="s">
        <v>9</v>
      </c>
      <c r="C71" s="18">
        <v>0</v>
      </c>
      <c r="D71" s="48"/>
      <c r="E71" s="49"/>
      <c r="F71" s="48"/>
      <c r="G71" s="50">
        <f>C71</f>
        <v>0</v>
      </c>
    </row>
    <row r="72" spans="2:7" s="31" customFormat="1" x14ac:dyDescent="0.2">
      <c r="B72" s="47" t="s">
        <v>10</v>
      </c>
      <c r="C72" s="18">
        <v>0</v>
      </c>
      <c r="D72" s="48"/>
      <c r="E72" s="49"/>
      <c r="F72" s="48"/>
      <c r="G72" s="50">
        <f>C72</f>
        <v>0</v>
      </c>
    </row>
    <row r="73" spans="2:7" s="31" customFormat="1" x14ac:dyDescent="0.2">
      <c r="B73" s="51"/>
      <c r="C73" s="18"/>
      <c r="D73" s="18"/>
      <c r="E73" s="26"/>
      <c r="F73" s="18"/>
      <c r="G73" s="50"/>
    </row>
    <row r="74" spans="2:7" s="31" customFormat="1" ht="24" x14ac:dyDescent="0.2">
      <c r="B74" s="42" t="s">
        <v>23</v>
      </c>
      <c r="C74" s="44"/>
      <c r="D74" s="43">
        <f>D76</f>
        <v>9353341.2899999991</v>
      </c>
      <c r="E74" s="52">
        <f>SUM(E75:E79)</f>
        <v>-6750945.3399999989</v>
      </c>
      <c r="F74" s="44"/>
      <c r="G74" s="46">
        <f>SUM(D74:E74)</f>
        <v>2602395.9500000002</v>
      </c>
    </row>
    <row r="75" spans="2:7" s="31" customFormat="1" x14ac:dyDescent="0.2">
      <c r="B75" s="47" t="s">
        <v>11</v>
      </c>
      <c r="C75" s="48"/>
      <c r="D75" s="48"/>
      <c r="E75" s="26">
        <v>2602395.9500000002</v>
      </c>
      <c r="F75" s="48"/>
      <c r="G75" s="50">
        <f>SUM(E75)</f>
        <v>2602395.9500000002</v>
      </c>
    </row>
    <row r="76" spans="2:7" s="31" customFormat="1" x14ac:dyDescent="0.2">
      <c r="B76" s="47" t="s">
        <v>12</v>
      </c>
      <c r="C76" s="48"/>
      <c r="D76" s="18">
        <v>9353341.2899999991</v>
      </c>
      <c r="E76" s="26">
        <v>-9353341.2899999991</v>
      </c>
      <c r="F76" s="48"/>
      <c r="G76" s="50">
        <f>SUM(D76:E76)</f>
        <v>0</v>
      </c>
    </row>
    <row r="77" spans="2:7" s="31" customFormat="1" x14ac:dyDescent="0.2">
      <c r="B77" s="47" t="s">
        <v>13</v>
      </c>
      <c r="C77" s="48"/>
      <c r="D77" s="48"/>
      <c r="E77" s="26">
        <v>0</v>
      </c>
      <c r="F77" s="48"/>
      <c r="G77" s="50">
        <f>E77</f>
        <v>0</v>
      </c>
    </row>
    <row r="78" spans="2:7" s="31" customFormat="1" x14ac:dyDescent="0.2">
      <c r="B78" s="47" t="s">
        <v>14</v>
      </c>
      <c r="C78" s="48"/>
      <c r="D78" s="48"/>
      <c r="E78" s="26">
        <v>0</v>
      </c>
      <c r="F78" s="48"/>
      <c r="G78" s="50">
        <f>E78</f>
        <v>0</v>
      </c>
    </row>
    <row r="79" spans="2:7" s="31" customFormat="1" x14ac:dyDescent="0.2">
      <c r="B79" s="47" t="s">
        <v>15</v>
      </c>
      <c r="C79" s="48"/>
      <c r="D79" s="48"/>
      <c r="E79" s="26">
        <v>0</v>
      </c>
      <c r="F79" s="48"/>
      <c r="G79" s="50">
        <f>E79</f>
        <v>0</v>
      </c>
    </row>
    <row r="80" spans="2:7" s="31" customFormat="1" x14ac:dyDescent="0.2">
      <c r="B80" s="47"/>
      <c r="C80" s="18"/>
      <c r="D80" s="18"/>
      <c r="E80" s="26"/>
      <c r="F80" s="18"/>
      <c r="G80" s="50"/>
    </row>
    <row r="81" spans="2:7" s="31" customFormat="1" ht="36" x14ac:dyDescent="0.2">
      <c r="B81" s="42" t="s">
        <v>24</v>
      </c>
      <c r="C81" s="48"/>
      <c r="D81" s="48"/>
      <c r="E81" s="49"/>
      <c r="F81" s="43">
        <f>SUM(F82:F83)</f>
        <v>0</v>
      </c>
      <c r="G81" s="46">
        <f>F81</f>
        <v>0</v>
      </c>
    </row>
    <row r="82" spans="2:7" s="31" customFormat="1" x14ac:dyDescent="0.2">
      <c r="B82" s="47" t="s">
        <v>16</v>
      </c>
      <c r="C82" s="48"/>
      <c r="D82" s="48"/>
      <c r="E82" s="49"/>
      <c r="F82" s="18">
        <v>0</v>
      </c>
      <c r="G82" s="50">
        <f>F82</f>
        <v>0</v>
      </c>
    </row>
    <row r="83" spans="2:7" s="31" customFormat="1" x14ac:dyDescent="0.2">
      <c r="B83" s="47" t="s">
        <v>17</v>
      </c>
      <c r="C83" s="48"/>
      <c r="D83" s="48"/>
      <c r="E83" s="49"/>
      <c r="F83" s="18">
        <v>0</v>
      </c>
      <c r="G83" s="50">
        <f>F83</f>
        <v>0</v>
      </c>
    </row>
    <row r="84" spans="2:7" s="31" customFormat="1" x14ac:dyDescent="0.2">
      <c r="B84" s="51"/>
      <c r="C84" s="18"/>
      <c r="D84" s="18"/>
      <c r="E84" s="26"/>
      <c r="F84" s="18"/>
      <c r="G84" s="50"/>
    </row>
    <row r="85" spans="2:7" s="31" customFormat="1" ht="15" thickBot="1" x14ac:dyDescent="0.25">
      <c r="B85" s="53" t="s">
        <v>25</v>
      </c>
      <c r="C85" s="54">
        <f>SUM(C67,C69)</f>
        <v>52084608.210000001</v>
      </c>
      <c r="D85" s="54">
        <f>SUM(D67,D74)</f>
        <v>119151258.80000001</v>
      </c>
      <c r="E85" s="55">
        <f>SUM(E74,E67)</f>
        <v>2602395.9500000002</v>
      </c>
      <c r="F85" s="54">
        <f>SUM(F81,F67)</f>
        <v>0</v>
      </c>
      <c r="G85" s="56">
        <f>SUM(C85:F85)</f>
        <v>173838262.96000001</v>
      </c>
    </row>
    <row r="86" spans="2:7" s="31" customFormat="1" x14ac:dyDescent="0.2">
      <c r="B86" s="32"/>
    </row>
    <row r="87" spans="2:7" s="31" customFormat="1" ht="116.25" customHeight="1" x14ac:dyDescent="0.2">
      <c r="B87" s="32"/>
    </row>
    <row r="88" spans="2:7" s="31" customFormat="1" ht="15" x14ac:dyDescent="0.25">
      <c r="B88" s="58" t="s">
        <v>30</v>
      </c>
      <c r="C88" s="62"/>
      <c r="D88" s="59"/>
      <c r="E88" s="63" t="s">
        <v>31</v>
      </c>
      <c r="F88" s="63"/>
    </row>
    <row r="89" spans="2:7" s="31" customFormat="1" ht="15" x14ac:dyDescent="0.25">
      <c r="B89" s="60" t="s">
        <v>32</v>
      </c>
      <c r="C89" s="61"/>
      <c r="D89" s="59"/>
      <c r="E89" s="64" t="s">
        <v>33</v>
      </c>
      <c r="F89" s="64"/>
    </row>
    <row r="90" spans="2:7" s="31" customFormat="1" x14ac:dyDescent="0.2"/>
    <row r="91" spans="2:7" s="31" customFormat="1" x14ac:dyDescent="0.2"/>
    <row r="92" spans="2:7" s="31" customFormat="1" x14ac:dyDescent="0.2"/>
    <row r="93" spans="2:7" s="31" customFormat="1" x14ac:dyDescent="0.2"/>
    <row r="94" spans="2:7" s="31" customFormat="1" x14ac:dyDescent="0.2"/>
    <row r="95" spans="2:7" s="31" customFormat="1" x14ac:dyDescent="0.2"/>
    <row r="96" spans="2:7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</sheetData>
  <sheetProtection algorithmName="SHA-512" hashValue="yP78N4mT1Ou4FV6oJSXseb9Cz/bmZLEL7jjLbWhZSHF57DRArHxL6OniU7F2x5TcfaL4nbWXRLwUGvYe3kJPbw==" saltValue="1h3FzZ2OxIBoecwpqcbzmA==" spinCount="100000" sheet="1" formatCells="0" formatColumns="0" formatRows="0"/>
  <mergeCells count="10">
    <mergeCell ref="E88:F88"/>
    <mergeCell ref="E89:F89"/>
    <mergeCell ref="B48:G48"/>
    <mergeCell ref="B2:G2"/>
    <mergeCell ref="B3:G3"/>
    <mergeCell ref="B4:G4"/>
    <mergeCell ref="B46:G46"/>
    <mergeCell ref="B47:G47"/>
    <mergeCell ref="E43:F43"/>
    <mergeCell ref="E44:F44"/>
  </mergeCells>
  <pageMargins left="0.25" right="0.25" top="0.75" bottom="0.75" header="0.3" footer="0.3"/>
  <pageSetup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2022-04-27T21:17:44Z</cp:lastPrinted>
  <dcterms:created xsi:type="dcterms:W3CDTF">2019-12-06T17:20:35Z</dcterms:created>
  <dcterms:modified xsi:type="dcterms:W3CDTF">2022-04-27T21:19:14Z</dcterms:modified>
</cp:coreProperties>
</file>