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1FORMATOS REVISADOS OSMAR SUBIR\"/>
    </mc:Choice>
  </mc:AlternateContent>
  <xr:revisionPtr revIDLastSave="0" documentId="13_ncr:1_{AFD9D997-EF4C-442B-9B3D-37F61CAC8FEE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<sst xmlns="http://schemas.openxmlformats.org/spreadsheetml/2006/main" count="128" uniqueCount="125">
  <si>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</si>
  <si>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</si>
  <si>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</si>
  <si>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</si>
  <si>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</si>
  <si>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</si>
  <si>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</si>
  <si>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</si>
  <si>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</si>
  <si>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</si>
  <si>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</si>
  <si>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</si>
  <si>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</si>
  <si>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</si>
  <si>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</si>
  <si>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</si>
  <si>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</si>
  <si>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</si>
  <si>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</si>
  <si>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</si>
  <si>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</si>
  <si>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</si>
  <si>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</si>
  <si>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</si>
  <si>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</si>
  <si>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</si>
  <si>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</si>
  <si>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</si>
  <si>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</si>
  <si>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</si>
  <si>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</si>
  <si>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</si>
  <si>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</si>
  <si>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</si>
  <si>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</si>
  <si>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</si>
  <si>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</si>
  <si>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</si>
  <si>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</si>
  <si>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</si>
  <si>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</si>
  <si>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</si>
  <si>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</si>
  <si>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</si>
  <si>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</si>
  <si>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</si>
  <si>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</si>
  <si>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</si>
  <si>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</si>
  <si>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</si>
  <si>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</si>
  <si>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</si>
  <si>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</si>
  <si>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</si>
  <si>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</si>
  <si>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</si>
  <si>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</si>
  <si>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</si>
  <si>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</si>
  <si>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</si>
  <si>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</si>
  <si>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</si>
  <si>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</si>
  <si>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</si>
  <si>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</si>
  <si>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</si>
  <si>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</si>
  <si>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</si>
  <si>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</si>
  <si>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</si>
  <si>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</si>
  <si>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</si>
  <si>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</si>
  <si>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</si>
  <si>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</si>
  <si>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</si>
  <si>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</si>
  <si>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</si>
  <si>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</si>
  <si>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</si>
  <si>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</si>
  <si>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</si>
  <si>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</si>
  <si>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</si>
  <si>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</si>
  <si>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</si>
  <si>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</si>
  <si>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</si>
  <si>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</si>
  <si>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</si>
  <si>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</si>
  <si>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</si>
  <si>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</si>
  <si>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</si>
  <si>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</si>
  <si>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</si>
  <si>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</si>
  <si>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</si>
  <si>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</si>
  <si>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</si>
  <si>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</si>
  <si>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</si>
  <si>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</si>
  <si>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</si>
  <si>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</si>
  <si>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</si>
  <si>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</si>
  <si>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</si>
  <si>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</si>
  <si>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</si>
  <si>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</si>
  <si>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</si>
  <si>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</si>
  <si>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</si>
  <si>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</si>
  <si>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</si>
  <si>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</si>
  <si>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</si>
  <si>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</si>
  <si>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</si>
  <si>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</si>
  <si>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</si>
  <si>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</si>
  <si>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Al 31 de junio de 2021 y al 31 de diciembre de 2020 (b)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</si>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</sst>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9" sqref="B9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124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123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28955499.140000001</v>
      </c>
      <c r="D9" s="20">
        <f>SUM(D10:D16)</f>
        <v>10368081.359999999</v>
      </c>
      <c r="E9" s="11" t="s">
        <v>9</v>
      </c>
      <c r="F9" s="20">
        <f>SUM(F10:F18)</f>
        <v>34446793.840000004</v>
      </c>
      <c r="G9" s="20">
        <f>SUM(G10:G18)</f>
        <v>2013270.9100000001</v>
      </c>
    </row>
    <row r="10" spans="2:8" x14ac:dyDescent="0.25">
      <c r="B10" s="12" t="s">
        <v>10</v>
      </c>
      <c r="C10" s="26">
        <v>20000</v>
      </c>
      <c r="D10" s="26">
        <v>20000</v>
      </c>
      <c r="E10" s="13" t="s">
        <v>11</v>
      </c>
      <c r="F10" s="26">
        <v>2910663.91</v>
      </c>
      <c r="G10" s="26">
        <v>0</v>
      </c>
    </row>
    <row r="11" spans="2:8" x14ac:dyDescent="0.25">
      <c r="B11" s="12" t="s">
        <v>12</v>
      </c>
      <c r="C11" s="26">
        <v>28935499.140000001</v>
      </c>
      <c r="D11" s="26">
        <v>10348081.359999999</v>
      </c>
      <c r="E11" s="13" t="s">
        <v>13</v>
      </c>
      <c r="F11" s="26">
        <v>30682106.84</v>
      </c>
      <c r="G11" s="26">
        <v>1172068.52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613589.25</v>
      </c>
      <c r="G16" s="26">
        <v>662992.78</v>
      </c>
    </row>
    <row r="17" spans="2:7" ht="24" x14ac:dyDescent="0.25">
      <c r="B17" s="10" t="s">
        <v>24</v>
      </c>
      <c r="C17" s="20">
        <f>SUM(C18:C24)</f>
        <v>11857226.390000001</v>
      </c>
      <c r="D17" s="20">
        <f>SUM(D18:D24)</f>
        <v>434555.01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240433.84</v>
      </c>
      <c r="G18" s="26">
        <v>178209.61</v>
      </c>
    </row>
    <row r="19" spans="2:7" x14ac:dyDescent="0.25">
      <c r="B19" s="12" t="s">
        <v>28</v>
      </c>
      <c r="C19" s="26">
        <v>11813849.59</v>
      </c>
      <c r="D19" s="26">
        <v>383608.21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32430</v>
      </c>
      <c r="D20" s="26">
        <v>40000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10946.8</v>
      </c>
      <c r="D24" s="26">
        <v>10946.8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7714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7714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103585.61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103585.61</v>
      </c>
      <c r="G39" s="26">
        <v>103585.61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40820439.530000001</v>
      </c>
      <c r="D47" s="20">
        <f>SUM(D41,D38,D37,D31,D25,D17,D9)</f>
        <v>10802636.369999999</v>
      </c>
      <c r="E47" s="14" t="s">
        <v>83</v>
      </c>
      <c r="F47" s="20">
        <f>SUM(F42,F38,F31,F27,F26,F23,F19,F9)</f>
        <v>34550379.450000003</v>
      </c>
      <c r="G47" s="20">
        <f>SUM(G42,G38,G31,G27,G26,G23,G19,G9)</f>
        <v>2116856.52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7715295.1100000003</v>
      </c>
      <c r="D52" s="26">
        <v>7715295.1100000003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16749140.550000001</v>
      </c>
      <c r="D53" s="26">
        <v>16731276.550000001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3848880</v>
      </c>
      <c r="D54" s="26">
        <v>3848880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-17699451.780000001</v>
      </c>
      <c r="D55" s="26">
        <v>-16928335.18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34550379.450000003</v>
      </c>
      <c r="G59" s="20">
        <f>SUM(G47,G57)</f>
        <v>2116856.52</v>
      </c>
    </row>
    <row r="60" spans="2:7" ht="24" x14ac:dyDescent="0.25">
      <c r="B60" s="4" t="s">
        <v>103</v>
      </c>
      <c r="C60" s="20">
        <f>SUM(C50:C58)</f>
        <v>10613863.879999999</v>
      </c>
      <c r="D60" s="20">
        <f>SUM(D50:D58)</f>
        <v>11367116.48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51434303.409999996</v>
      </c>
      <c r="D62" s="20">
        <f>SUM(D47,D60)</f>
        <v>22169752.850000001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31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-33116076.039999999</v>
      </c>
      <c r="G68" s="20">
        <f>SUM(G69:G73)</f>
        <v>-29947103.670000002</v>
      </c>
    </row>
    <row r="69" spans="2:7" x14ac:dyDescent="0.25">
      <c r="B69" s="15"/>
      <c r="C69" s="23"/>
      <c r="D69" s="23"/>
      <c r="E69" s="11" t="s">
        <v>111</v>
      </c>
      <c r="F69" s="26">
        <v>-3200272.63</v>
      </c>
      <c r="G69" s="26">
        <v>82795.429999999993</v>
      </c>
    </row>
    <row r="70" spans="2:7" x14ac:dyDescent="0.25">
      <c r="B70" s="15"/>
      <c r="C70" s="23"/>
      <c r="D70" s="23"/>
      <c r="E70" s="11" t="s">
        <v>112</v>
      </c>
      <c r="F70" s="26">
        <v>-15188758.710000001</v>
      </c>
      <c r="G70" s="26">
        <v>-15271554.140000001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-14727044.699999999</v>
      </c>
      <c r="G73" s="26">
        <v>-14758344.960000001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16883923.960000001</v>
      </c>
      <c r="G79" s="20">
        <f>SUM(G63,G68,G75)</f>
        <v>20052896.329999998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51434303.410000004</v>
      </c>
      <c r="G81" s="20">
        <f>SUM(G59,G79)</f>
        <v>22169752.849999998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p8k7pb45JmuFYX1xUwJly6waHAmp1dXVDuVRSK4FIegM/Zwua1ZxGJ5fpyngqr8SOWoEeT4kAw/4gup9sPwcZw==" saltValue="CvUJdUmNObnl6ieGdW8t1A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2021-07-29T18:30:58Z</cp:lastPrinted>
  <dcterms:created xsi:type="dcterms:W3CDTF">2020-01-08T19:54:23Z</dcterms:created>
  <dcterms:modified xsi:type="dcterms:W3CDTF">2021-07-29T18:31:10Z</dcterms:modified>
</cp:coreProperties>
</file>