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64C6BF42-2F99-4E8E-8357-C3F30BEB406C}" xr6:coauthVersionLast="46" xr6:coauthVersionMax="46" xr10:uidLastSave="{00000000-0000-0000-0000-000000000000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-120" yWindow="-120" windowWidth="20730" windowHeight="11160" xr2:uid="{00000000-000D-0000-FFFF-FFFF00000000}"/>
  </bookViews>
  <sheets>
    <sheet name="BALANCE" sheetId="1" r:id="rId1"/>
  </sheets>
  <definedNames>
    <definedName name="_xlnm.Print_Area" localSheetId="0">BALANCE!$A$1:$E$64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D18" i="1" s="1"/>
  <c r="D19" i="1" s="1"/>
  <c r="D20" i="1" s="1"/>
  <c r="D27" i="1" s="1"/>
  <c r="C8" i="1"/>
  <c r="C18" i="1" s="1"/>
  <c r="C19" i="1" s="1"/>
  <c r="C20" i="1" s="1"/>
  <c r="C27" i="1" s="1"/>
  <c r="E18" i="1" l="1"/>
  <c r="E19" i="1" s="1"/>
  <c r="E20" i="1" s="1"/>
  <c r="E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<sst xmlns="http://schemas.openxmlformats.org/spreadsheetml/2006/main" count="70" uniqueCount="46">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</sst>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topLeftCell="A40" zoomScale="90" zoomScaleNormal="90" workbookViewId="0">
      <selection activeCell="B5" sqref="B5:E5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2" t="s">
        <v>44</v>
      </c>
      <c r="C2" s="43"/>
      <c r="D2" s="43"/>
      <c r="E2" s="44"/>
    </row>
    <row r="3" spans="2:5" x14ac:dyDescent="0.25">
      <c r="B3" s="45" t="s">
        <v>0</v>
      </c>
      <c r="C3" s="46"/>
      <c r="D3" s="46"/>
      <c r="E3" s="47"/>
    </row>
    <row r="4" spans="2:5" x14ac:dyDescent="0.25">
      <c r="B4" s="48" t="s">
        <v>45</v>
      </c>
      <c r="C4" s="49"/>
      <c r="D4" s="49"/>
      <c r="E4" s="50"/>
    </row>
    <row r="5" spans="2:5" ht="15.75" thickBot="1" x14ac:dyDescent="0.3">
      <c r="B5" s="51" t="s">
        <v>1</v>
      </c>
      <c r="C5" s="52"/>
      <c r="D5" s="52"/>
      <c r="E5" s="53"/>
    </row>
    <row r="6" spans="2:5" x14ac:dyDescent="0.25">
      <c r="B6" s="54" t="s">
        <v>2</v>
      </c>
      <c r="C6" s="3" t="s">
        <v>3</v>
      </c>
      <c r="D6" s="56" t="s">
        <v>4</v>
      </c>
      <c r="E6" s="3" t="s">
        <v>5</v>
      </c>
    </row>
    <row r="7" spans="2:5" ht="15.75" thickBot="1" x14ac:dyDescent="0.3">
      <c r="B7" s="55"/>
      <c r="C7" s="4" t="s">
        <v>6</v>
      </c>
      <c r="D7" s="57"/>
      <c r="E7" s="4" t="s">
        <v>7</v>
      </c>
    </row>
    <row r="8" spans="2:5" x14ac:dyDescent="0.25">
      <c r="B8" s="27" t="s">
        <v>8</v>
      </c>
      <c r="C8" s="5">
        <f>SUM(C9:C11)</f>
        <v>206432629</v>
      </c>
      <c r="D8" s="5">
        <f t="shared" ref="D8:E8" si="0">SUM(D9:D11)</f>
        <v>54913186.530000001</v>
      </c>
      <c r="E8" s="5">
        <f t="shared" si="0"/>
        <v>42338574.469999999</v>
      </c>
    </row>
    <row r="9" spans="2:5" x14ac:dyDescent="0.25">
      <c r="B9" s="28" t="s">
        <v>9</v>
      </c>
      <c r="C9" s="33">
        <v>206432629</v>
      </c>
      <c r="D9" s="33">
        <v>54913186.530000001</v>
      </c>
      <c r="E9" s="33">
        <v>42338574.469999999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356432629</v>
      </c>
      <c r="D12" s="5">
        <f>SUM(D13+D14)</f>
        <v>113708815.86</v>
      </c>
      <c r="E12" s="5">
        <f>SUM(E13+E14)</f>
        <v>72936055.159999996</v>
      </c>
    </row>
    <row r="13" spans="2:5" ht="24" x14ac:dyDescent="0.25">
      <c r="B13" s="28" t="s">
        <v>13</v>
      </c>
      <c r="C13" s="33">
        <v>356432629</v>
      </c>
      <c r="D13" s="33">
        <v>113708815.86</v>
      </c>
      <c r="E13" s="33">
        <v>72936055.159999996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6374341.7000000002</v>
      </c>
      <c r="E15" s="5">
        <f t="shared" si="1"/>
        <v>5114235.7</v>
      </c>
    </row>
    <row r="16" spans="2:5" ht="24" x14ac:dyDescent="0.25">
      <c r="B16" s="28" t="s">
        <v>16</v>
      </c>
      <c r="C16" s="35">
        <v>0</v>
      </c>
      <c r="D16" s="33">
        <v>6374341.7000000002</v>
      </c>
      <c r="E16" s="33">
        <v>5114235.7</v>
      </c>
    </row>
    <row r="17" spans="2:5" ht="24" x14ac:dyDescent="0.2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25">
      <c r="B18" s="27" t="s">
        <v>18</v>
      </c>
      <c r="C18" s="5">
        <f>C8-C12+C15</f>
        <v>-150000000</v>
      </c>
      <c r="D18" s="5">
        <f t="shared" ref="D18:E18" si="2">D8-D12+D15</f>
        <v>-52421287.629999995</v>
      </c>
      <c r="E18" s="5">
        <f t="shared" si="2"/>
        <v>-25483244.989999998</v>
      </c>
    </row>
    <row r="19" spans="2:5" ht="24" x14ac:dyDescent="0.25">
      <c r="B19" s="27" t="s">
        <v>19</v>
      </c>
      <c r="C19" s="5">
        <f>C18-C11</f>
        <v>-150000000</v>
      </c>
      <c r="D19" s="5">
        <f t="shared" ref="D19:E19" si="3">D18-D11</f>
        <v>-52421287.629999995</v>
      </c>
      <c r="E19" s="5">
        <f t="shared" si="3"/>
        <v>-25483244.989999998</v>
      </c>
    </row>
    <row r="20" spans="2:5" ht="24.75" thickBot="1" x14ac:dyDescent="0.3">
      <c r="B20" s="29" t="s">
        <v>20</v>
      </c>
      <c r="C20" s="7">
        <f>C19-C15</f>
        <v>-150000000</v>
      </c>
      <c r="D20" s="7">
        <f t="shared" ref="D20:E20" si="4">D19-D15</f>
        <v>-58795629.329999998</v>
      </c>
      <c r="E20" s="7">
        <f t="shared" si="4"/>
        <v>-30597480.689999998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-150000000</v>
      </c>
      <c r="D27" s="5">
        <f t="shared" ref="D27:E27" si="6">D20+D24</f>
        <v>-58795629.329999998</v>
      </c>
      <c r="E27" s="5">
        <f t="shared" si="6"/>
        <v>-30597480.689999998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.75" thickBot="1" x14ac:dyDescent="0.3">
      <c r="B32" s="55"/>
      <c r="C32" s="55"/>
      <c r="D32" s="5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.75" thickBot="1" x14ac:dyDescent="0.3">
      <c r="B40" s="59"/>
      <c r="C40" s="61"/>
      <c r="D40" s="61"/>
      <c r="E40" s="61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.75" thickBot="1" x14ac:dyDescent="0.3">
      <c r="B44" s="55"/>
      <c r="C44" s="20" t="s">
        <v>22</v>
      </c>
      <c r="D44" s="55"/>
      <c r="E44" s="20" t="s">
        <v>23</v>
      </c>
    </row>
    <row r="45" spans="2:5" x14ac:dyDescent="0.25">
      <c r="B45" s="15" t="s">
        <v>36</v>
      </c>
      <c r="C45" s="22">
        <f>C9</f>
        <v>206432629</v>
      </c>
      <c r="D45" s="22">
        <f t="shared" ref="D45:E45" si="10">D9</f>
        <v>54913186.530000001</v>
      </c>
      <c r="E45" s="22">
        <f t="shared" si="10"/>
        <v>42338574.469999999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356432629</v>
      </c>
      <c r="D49" s="22">
        <f t="shared" ref="D49:E49" si="14">D13</f>
        <v>113708815.86</v>
      </c>
      <c r="E49" s="22">
        <f t="shared" si="14"/>
        <v>72936055.159999996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6374341.7000000002</v>
      </c>
      <c r="E50" s="22">
        <f t="shared" si="15"/>
        <v>5114235.7</v>
      </c>
    </row>
    <row r="51" spans="2:6" ht="24" x14ac:dyDescent="0.25">
      <c r="B51" s="27" t="s">
        <v>38</v>
      </c>
      <c r="C51" s="21">
        <f>C45+C46-C49+C50</f>
        <v>-150000000</v>
      </c>
      <c r="D51" s="21">
        <f t="shared" ref="D51:E51" si="16">D45+D46-D49+D50</f>
        <v>-52421287.629999995</v>
      </c>
      <c r="E51" s="21">
        <f t="shared" si="16"/>
        <v>-25483244.989999998</v>
      </c>
      <c r="F51" s="25"/>
    </row>
    <row r="52" spans="2:6" ht="24.75" thickBot="1" x14ac:dyDescent="0.3">
      <c r="B52" s="27" t="s">
        <v>39</v>
      </c>
      <c r="C52" s="21">
        <f>C51-C46</f>
        <v>-150000000</v>
      </c>
      <c r="D52" s="21">
        <f t="shared" ref="D52:E52" si="17">D51-D46</f>
        <v>-52421287.629999995</v>
      </c>
      <c r="E52" s="21">
        <f t="shared" si="17"/>
        <v>-25483244.989999998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.75" thickBot="1" x14ac:dyDescent="0.3">
      <c r="B56" s="55"/>
      <c r="C56" s="55"/>
      <c r="D56" s="5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2020-01-08T20:37:56Z</dcterms:created>
  <dcterms:modified xsi:type="dcterms:W3CDTF">2021-04-13T17:34:42Z</dcterms:modified>
</cp:coreProperties>
</file>