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9C2CFB4F-FA67-4C1C-9D92-41739DF6EC38}" xr6:coauthVersionLast="46" xr6:coauthVersionMax="46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3" i="1"/>
  <c r="H54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H34" i="1"/>
  <c r="H36" i="1"/>
  <c r="H23" i="1"/>
  <c r="H24" i="1"/>
  <c r="H28" i="1"/>
  <c r="H17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H52" i="1" s="1"/>
  <c r="E53" i="1"/>
  <c r="E54" i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E35" i="1"/>
  <c r="H35" i="1" s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F10" i="1" s="1"/>
  <c r="E20" i="1"/>
  <c r="D20" i="1"/>
  <c r="C20" i="1"/>
  <c r="C10" i="1" s="1"/>
  <c r="C160" i="1" s="1"/>
  <c r="H12" i="1"/>
  <c r="G12" i="1"/>
  <c r="F12" i="1"/>
  <c r="E12" i="1"/>
  <c r="D12" i="1"/>
  <c r="C12" i="1"/>
  <c r="G10" i="1" l="1"/>
  <c r="G160" i="1" s="1"/>
  <c r="D10" i="1"/>
  <c r="D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<sst xmlns="http://schemas.openxmlformats.org/spreadsheetml/2006/main" count="163" uniqueCount="90">
  <si>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</si>
  <si>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</si>
  <si>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</si>
  <si>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</si>
  <si>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</si>
  <si>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</si>
  <si>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</si>
  <si>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</si>
  <si>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</si>
  <si>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</si>
  <si>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</si>
  <si>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</si>
  <si>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</si>
  <si>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</si>
  <si>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</si>
  <si>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</si>
  <si>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</si>
  <si>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</si>
  <si>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</si>
  <si>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</si>
  <si>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</si>
  <si>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</si>
  <si>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</si>
  <si>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</si>
  <si>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</si>
  <si>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</si>
  <si>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</si>
  <si>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</si>
  <si>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</si>
  <si>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</si>
  <si>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</si>
  <si>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</si>
  <si>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</si>
  <si>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</si>
  <si>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</si>
  <si>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</si>
  <si>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</si>
  <si>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</si>
  <si>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</si>
  <si>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</si>
  <si>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</si>
  <si>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</si>
  <si>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</si>
  <si>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</si>
  <si>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</si>
  <si>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</si>
  <si>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</si>
  <si>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</si>
  <si>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</si>
  <si>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</si>
  <si>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</si>
  <si>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</si>
  <si>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</si>
  <si>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</si>
  <si>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</si>
  <si>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</si>
  <si>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</si>
  <si>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</si>
  <si>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</si>
  <si>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</si>
  <si>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</si>
  <si>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</si>
  <si>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</si>
  <si>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</si>
  <si>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</si>
  <si>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</si>
  <si>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</si>
  <si>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</si>
  <si>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</si>
  <si>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</si>
  <si>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</si>
  <si>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</si>
  <si>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</si>
  <si>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</si>
  <si>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</si>
  <si>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</si>
  <si>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</si>
  <si>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</si>
  <si>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</si>
  <si>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</si>
  <si>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</si>
  <si>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</si>
  <si>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</si>
  <si>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</si>
  <si>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</si>
  <si>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</si>
  <si>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</si>
  <si>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</si>
  <si>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Pensiones</t>
  </si>
  <si>
    <t>Del 01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</si>
</sst>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7" fillId="0" borderId="14" xfId="0" applyNumberFormat="1" applyFont="1" applyBorder="1" applyAlignment="1" applyProtection="1">
      <alignment horizontal="right" vertical="center"/>
      <protection locked="0"/>
    </xf>
    <xf numFmtId="165" fontId="7" fillId="0" borderId="5" xfId="0" applyNumberFormat="1" applyFont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205"/>
  <sheetViews>
    <sheetView tabSelected="1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5" t="s">
        <v>88</v>
      </c>
      <c r="C2" s="46"/>
      <c r="D2" s="46"/>
      <c r="E2" s="46"/>
      <c r="F2" s="46"/>
      <c r="G2" s="46"/>
      <c r="H2" s="47"/>
    </row>
    <row r="3" spans="2:9" x14ac:dyDescent="0.2">
      <c r="B3" s="48" t="s">
        <v>1</v>
      </c>
      <c r="C3" s="49"/>
      <c r="D3" s="49"/>
      <c r="E3" s="49"/>
      <c r="F3" s="49"/>
      <c r="G3" s="49"/>
      <c r="H3" s="50"/>
    </row>
    <row r="4" spans="2:9" x14ac:dyDescent="0.2">
      <c r="B4" s="48" t="s">
        <v>2</v>
      </c>
      <c r="C4" s="49"/>
      <c r="D4" s="49"/>
      <c r="E4" s="49"/>
      <c r="F4" s="49"/>
      <c r="G4" s="49"/>
      <c r="H4" s="50"/>
    </row>
    <row r="5" spans="2:9" x14ac:dyDescent="0.2">
      <c r="B5" s="51" t="s">
        <v>89</v>
      </c>
      <c r="C5" s="52"/>
      <c r="D5" s="52"/>
      <c r="E5" s="52"/>
      <c r="F5" s="52"/>
      <c r="G5" s="52"/>
      <c r="H5" s="53"/>
    </row>
    <row r="6" spans="2:9" ht="15.75" customHeight="1" thickBot="1" x14ac:dyDescent="0.25">
      <c r="B6" s="54" t="s">
        <v>3</v>
      </c>
      <c r="C6" s="55"/>
      <c r="D6" s="55"/>
      <c r="E6" s="55"/>
      <c r="F6" s="55"/>
      <c r="G6" s="55"/>
      <c r="H6" s="56"/>
    </row>
    <row r="7" spans="2:9" ht="24.75" customHeight="1" thickBot="1" x14ac:dyDescent="0.25">
      <c r="B7" s="38" t="s">
        <v>4</v>
      </c>
      <c r="C7" s="40" t="s">
        <v>5</v>
      </c>
      <c r="D7" s="41"/>
      <c r="E7" s="41"/>
      <c r="F7" s="41"/>
      <c r="G7" s="42"/>
      <c r="H7" s="43" t="s">
        <v>6</v>
      </c>
    </row>
    <row r="8" spans="2:9" ht="24.75" thickBot="1" x14ac:dyDescent="0.25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4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297638529.00000006</v>
      </c>
      <c r="D10" s="8">
        <f>SUM(D12,D20,D30,D40,D50,D60,D64,D73,D77)</f>
        <v>64900831.789999992</v>
      </c>
      <c r="E10" s="28">
        <f t="shared" ref="E10:H10" si="0">SUM(E12,E20,E30,E40,E50,E60,E64,E73,E77)</f>
        <v>362539360.79000008</v>
      </c>
      <c r="F10" s="8">
        <f t="shared" si="0"/>
        <v>354925767.14000005</v>
      </c>
      <c r="G10" s="8">
        <f t="shared" si="0"/>
        <v>353753698.62</v>
      </c>
      <c r="H10" s="28">
        <f t="shared" si="0"/>
        <v>7613593.6500000097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67617624.180000007</v>
      </c>
      <c r="D12" s="7">
        <f>SUM(D13:D19)</f>
        <v>586688.31000000052</v>
      </c>
      <c r="E12" s="29">
        <f t="shared" ref="E12:H12" si="1">SUM(E13:E19)</f>
        <v>68204312.49000001</v>
      </c>
      <c r="F12" s="7">
        <f t="shared" si="1"/>
        <v>68140071.030000001</v>
      </c>
      <c r="G12" s="7">
        <f t="shared" si="1"/>
        <v>68140071.030000001</v>
      </c>
      <c r="H12" s="29">
        <f t="shared" si="1"/>
        <v>64241.460000004154</v>
      </c>
    </row>
    <row r="13" spans="2:9" ht="24" x14ac:dyDescent="0.2">
      <c r="B13" s="10" t="s">
        <v>14</v>
      </c>
      <c r="C13" s="36">
        <v>21673835.039999999</v>
      </c>
      <c r="D13" s="37">
        <v>1021014.96</v>
      </c>
      <c r="E13" s="30">
        <f>SUM(C13:D13)</f>
        <v>22694850</v>
      </c>
      <c r="F13" s="26">
        <v>22694788.129999999</v>
      </c>
      <c r="G13" s="26">
        <v>22694788.129999999</v>
      </c>
      <c r="H13" s="34">
        <f>SUM(E13-F13)</f>
        <v>61.870000001043081</v>
      </c>
    </row>
    <row r="14" spans="2:9" ht="22.9" customHeight="1" x14ac:dyDescent="0.2">
      <c r="B14" s="10" t="s">
        <v>15</v>
      </c>
      <c r="C14" s="36">
        <v>3504933.28</v>
      </c>
      <c r="D14" s="37">
        <v>566309.93000000005</v>
      </c>
      <c r="E14" s="30">
        <f t="shared" ref="E14:E79" si="2">SUM(C14:D14)</f>
        <v>4071243.21</v>
      </c>
      <c r="F14" s="26">
        <v>4053737.6</v>
      </c>
      <c r="G14" s="26">
        <v>4053737.6</v>
      </c>
      <c r="H14" s="34">
        <f t="shared" ref="H14:H79" si="3">SUM(E14-F14)</f>
        <v>17505.60999999987</v>
      </c>
    </row>
    <row r="15" spans="2:9" ht="12.75" x14ac:dyDescent="0.2">
      <c r="B15" s="10" t="s">
        <v>16</v>
      </c>
      <c r="C15" s="36">
        <v>14661587.92</v>
      </c>
      <c r="D15" s="37">
        <v>672712.83</v>
      </c>
      <c r="E15" s="30">
        <f t="shared" si="2"/>
        <v>15334300.75</v>
      </c>
      <c r="F15" s="26">
        <v>15315044.24</v>
      </c>
      <c r="G15" s="26">
        <v>15315044.24</v>
      </c>
      <c r="H15" s="34">
        <f t="shared" si="3"/>
        <v>19256.509999999776</v>
      </c>
    </row>
    <row r="16" spans="2:9" ht="12.75" x14ac:dyDescent="0.2">
      <c r="B16" s="10" t="s">
        <v>17</v>
      </c>
      <c r="C16" s="36">
        <v>5006714</v>
      </c>
      <c r="D16" s="37">
        <v>1058621.71</v>
      </c>
      <c r="E16" s="30">
        <f t="shared" si="2"/>
        <v>6065335.71</v>
      </c>
      <c r="F16" s="26">
        <v>6065014.0199999996</v>
      </c>
      <c r="G16" s="26">
        <v>6065014.0199999996</v>
      </c>
      <c r="H16" s="34">
        <f t="shared" si="3"/>
        <v>321.69000000040978</v>
      </c>
    </row>
    <row r="17" spans="2:8" ht="12.75" x14ac:dyDescent="0.2">
      <c r="B17" s="10" t="s">
        <v>18</v>
      </c>
      <c r="C17" s="36">
        <v>18487802.32</v>
      </c>
      <c r="D17" s="37">
        <v>1550600.44</v>
      </c>
      <c r="E17" s="30">
        <f t="shared" si="2"/>
        <v>20038402.760000002</v>
      </c>
      <c r="F17" s="26">
        <v>20011487.039999999</v>
      </c>
      <c r="G17" s="26">
        <v>20011487.039999999</v>
      </c>
      <c r="H17" s="34">
        <f t="shared" si="3"/>
        <v>26915.720000002533</v>
      </c>
    </row>
    <row r="18" spans="2:8" ht="12.75" x14ac:dyDescent="0.2">
      <c r="B18" s="10" t="s">
        <v>19</v>
      </c>
      <c r="C18" s="36">
        <v>4282751.62</v>
      </c>
      <c r="D18" s="37">
        <v>-4282571.5599999996</v>
      </c>
      <c r="E18" s="30">
        <f t="shared" si="2"/>
        <v>180.06000000052154</v>
      </c>
      <c r="F18" s="26">
        <v>0</v>
      </c>
      <c r="G18" s="26">
        <v>0</v>
      </c>
      <c r="H18" s="34">
        <f t="shared" si="3"/>
        <v>180.06000000052154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150812287.22000003</v>
      </c>
      <c r="D20" s="7">
        <f t="shared" ref="D20:H20" si="4">SUM(D21:D29)</f>
        <v>9818131.75</v>
      </c>
      <c r="E20" s="29">
        <f t="shared" si="4"/>
        <v>160630418.97</v>
      </c>
      <c r="F20" s="7">
        <f t="shared" si="4"/>
        <v>156232178.28</v>
      </c>
      <c r="G20" s="7">
        <f t="shared" si="4"/>
        <v>156232178.28</v>
      </c>
      <c r="H20" s="29">
        <f t="shared" si="4"/>
        <v>4398240.6899999976</v>
      </c>
    </row>
    <row r="21" spans="2:8" ht="24" x14ac:dyDescent="0.2">
      <c r="B21" s="10" t="s">
        <v>22</v>
      </c>
      <c r="C21" s="36">
        <v>589306.29</v>
      </c>
      <c r="D21" s="37">
        <v>-210760.28</v>
      </c>
      <c r="E21" s="30">
        <f t="shared" si="2"/>
        <v>378546.01</v>
      </c>
      <c r="F21" s="26">
        <v>378430.05</v>
      </c>
      <c r="G21" s="26">
        <v>378430.05</v>
      </c>
      <c r="H21" s="34">
        <f t="shared" si="3"/>
        <v>115.96000000002095</v>
      </c>
    </row>
    <row r="22" spans="2:8" ht="12.75" x14ac:dyDescent="0.2">
      <c r="B22" s="10" t="s">
        <v>23</v>
      </c>
      <c r="C22" s="36">
        <v>317116.33</v>
      </c>
      <c r="D22" s="37">
        <v>-66831.350000000006</v>
      </c>
      <c r="E22" s="30">
        <f t="shared" si="2"/>
        <v>250284.98</v>
      </c>
      <c r="F22" s="26">
        <v>247813.69</v>
      </c>
      <c r="G22" s="26">
        <v>247813.69</v>
      </c>
      <c r="H22" s="34">
        <f t="shared" si="3"/>
        <v>2471.2900000000081</v>
      </c>
    </row>
    <row r="23" spans="2:8" ht="24" x14ac:dyDescent="0.2">
      <c r="B23" s="10" t="s">
        <v>24</v>
      </c>
      <c r="C23" s="25">
        <v>0</v>
      </c>
      <c r="D23" s="25">
        <v>0</v>
      </c>
      <c r="E23" s="30">
        <f t="shared" si="2"/>
        <v>0</v>
      </c>
      <c r="F23" s="26">
        <v>0</v>
      </c>
      <c r="G23" s="26">
        <v>0</v>
      </c>
      <c r="H23" s="34">
        <f t="shared" si="3"/>
        <v>0</v>
      </c>
    </row>
    <row r="24" spans="2:8" ht="24" x14ac:dyDescent="0.2">
      <c r="B24" s="10" t="s">
        <v>25</v>
      </c>
      <c r="C24" s="36">
        <v>71484.039999999994</v>
      </c>
      <c r="D24" s="37">
        <v>-12210.52</v>
      </c>
      <c r="E24" s="30">
        <f t="shared" si="2"/>
        <v>59273.51999999999</v>
      </c>
      <c r="F24" s="26">
        <v>59273.52</v>
      </c>
      <c r="G24" s="26">
        <v>59273.52</v>
      </c>
      <c r="H24" s="34">
        <f t="shared" si="3"/>
        <v>-7.2759576141834259E-12</v>
      </c>
    </row>
    <row r="25" spans="2:8" ht="23.45" customHeight="1" x14ac:dyDescent="0.2">
      <c r="B25" s="10" t="s">
        <v>26</v>
      </c>
      <c r="C25" s="36">
        <v>148871123.65000001</v>
      </c>
      <c r="D25" s="37">
        <v>10213405.91</v>
      </c>
      <c r="E25" s="30">
        <f t="shared" si="2"/>
        <v>159084529.56</v>
      </c>
      <c r="F25" s="26">
        <v>154688876.12</v>
      </c>
      <c r="G25" s="26">
        <v>154688876.12</v>
      </c>
      <c r="H25" s="34">
        <f t="shared" si="3"/>
        <v>4395653.4399999976</v>
      </c>
    </row>
    <row r="26" spans="2:8" ht="12.75" x14ac:dyDescent="0.2">
      <c r="B26" s="10" t="s">
        <v>27</v>
      </c>
      <c r="C26" s="36">
        <v>472716.87</v>
      </c>
      <c r="D26" s="37">
        <v>-124333.97</v>
      </c>
      <c r="E26" s="30">
        <f t="shared" si="2"/>
        <v>348382.9</v>
      </c>
      <c r="F26" s="26">
        <v>348382.9</v>
      </c>
      <c r="G26" s="26">
        <v>348382.9</v>
      </c>
      <c r="H26" s="34">
        <f t="shared" si="3"/>
        <v>0</v>
      </c>
    </row>
    <row r="27" spans="2:8" ht="24" x14ac:dyDescent="0.2">
      <c r="B27" s="10" t="s">
        <v>28</v>
      </c>
      <c r="C27" s="36">
        <v>196765.27</v>
      </c>
      <c r="D27" s="37">
        <v>-21623.75</v>
      </c>
      <c r="E27" s="30">
        <f t="shared" si="2"/>
        <v>175141.52</v>
      </c>
      <c r="F27" s="26">
        <v>175141.52</v>
      </c>
      <c r="G27" s="26">
        <v>175141.52</v>
      </c>
      <c r="H27" s="34">
        <f t="shared" si="3"/>
        <v>0</v>
      </c>
    </row>
    <row r="28" spans="2:8" ht="12" customHeight="1" x14ac:dyDescent="0.2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 x14ac:dyDescent="0.2">
      <c r="B29" s="10" t="s">
        <v>30</v>
      </c>
      <c r="C29" s="36">
        <v>293774.77</v>
      </c>
      <c r="D29" s="37">
        <v>40485.71</v>
      </c>
      <c r="E29" s="30">
        <f t="shared" si="2"/>
        <v>334260.48000000004</v>
      </c>
      <c r="F29" s="26">
        <v>334260.47999999998</v>
      </c>
      <c r="G29" s="26">
        <v>334260.47999999998</v>
      </c>
      <c r="H29" s="34">
        <f t="shared" si="3"/>
        <v>5.8207660913467407E-11</v>
      </c>
    </row>
    <row r="30" spans="2:8" s="9" customFormat="1" ht="24" x14ac:dyDescent="0.2">
      <c r="B30" s="12" t="s">
        <v>31</v>
      </c>
      <c r="C30" s="7">
        <f>SUM(C31:C39)</f>
        <v>79058617.600000009</v>
      </c>
      <c r="D30" s="7">
        <f t="shared" ref="D30:H30" si="5">SUM(D31:D39)</f>
        <v>52238198.389999993</v>
      </c>
      <c r="E30" s="29">
        <f t="shared" si="5"/>
        <v>131296815.99000001</v>
      </c>
      <c r="F30" s="7">
        <f t="shared" si="5"/>
        <v>128145704.48999999</v>
      </c>
      <c r="G30" s="7">
        <f t="shared" si="5"/>
        <v>126973635.97</v>
      </c>
      <c r="H30" s="29">
        <f t="shared" si="5"/>
        <v>3151111.500000007</v>
      </c>
    </row>
    <row r="31" spans="2:8" ht="12.75" x14ac:dyDescent="0.2">
      <c r="B31" s="10" t="s">
        <v>32</v>
      </c>
      <c r="C31" s="36">
        <v>274739.17</v>
      </c>
      <c r="D31" s="37">
        <v>-32105.54</v>
      </c>
      <c r="E31" s="30">
        <f t="shared" si="2"/>
        <v>242633.62999999998</v>
      </c>
      <c r="F31" s="26">
        <v>208021.35</v>
      </c>
      <c r="G31" s="26">
        <v>208021.35</v>
      </c>
      <c r="H31" s="34">
        <f t="shared" si="3"/>
        <v>34612.27999999997</v>
      </c>
    </row>
    <row r="32" spans="2:8" ht="12.75" x14ac:dyDescent="0.2">
      <c r="B32" s="10" t="s">
        <v>33</v>
      </c>
      <c r="C32" s="36">
        <v>3164931.85</v>
      </c>
      <c r="D32" s="37">
        <v>-426976.76</v>
      </c>
      <c r="E32" s="30">
        <f t="shared" si="2"/>
        <v>2737955.09</v>
      </c>
      <c r="F32" s="26">
        <v>2412879.5699999998</v>
      </c>
      <c r="G32" s="26">
        <v>2412879.5699999998</v>
      </c>
      <c r="H32" s="34">
        <f t="shared" si="3"/>
        <v>325075.52</v>
      </c>
    </row>
    <row r="33" spans="2:8" ht="24" x14ac:dyDescent="0.2">
      <c r="B33" s="10" t="s">
        <v>34</v>
      </c>
      <c r="C33" s="36">
        <v>72507599.870000005</v>
      </c>
      <c r="D33" s="37">
        <v>53045338.719999999</v>
      </c>
      <c r="E33" s="30">
        <f t="shared" si="2"/>
        <v>125552938.59</v>
      </c>
      <c r="F33" s="26">
        <v>122830551.41</v>
      </c>
      <c r="G33" s="26">
        <v>121658482.89</v>
      </c>
      <c r="H33" s="34">
        <f t="shared" si="3"/>
        <v>2722387.1800000072</v>
      </c>
    </row>
    <row r="34" spans="2:8" ht="24.6" customHeight="1" x14ac:dyDescent="0.2">
      <c r="B34" s="10" t="s">
        <v>35</v>
      </c>
      <c r="C34" s="36">
        <v>96460.84</v>
      </c>
      <c r="D34" s="37">
        <v>-33796.54</v>
      </c>
      <c r="E34" s="30">
        <f t="shared" si="2"/>
        <v>62664.299999999996</v>
      </c>
      <c r="F34" s="26">
        <v>60781.27</v>
      </c>
      <c r="G34" s="26">
        <v>60781.27</v>
      </c>
      <c r="H34" s="34">
        <f t="shared" si="3"/>
        <v>1883.0299999999988</v>
      </c>
    </row>
    <row r="35" spans="2:8" ht="24" x14ac:dyDescent="0.2">
      <c r="B35" s="10" t="s">
        <v>36</v>
      </c>
      <c r="C35" s="36">
        <v>2400215.2000000002</v>
      </c>
      <c r="D35" s="37">
        <v>174696.98</v>
      </c>
      <c r="E35" s="30">
        <f t="shared" si="2"/>
        <v>2574912.1800000002</v>
      </c>
      <c r="F35" s="26">
        <v>2507838.69</v>
      </c>
      <c r="G35" s="26">
        <v>2507838.69</v>
      </c>
      <c r="H35" s="34">
        <f t="shared" si="3"/>
        <v>67073.490000000224</v>
      </c>
    </row>
    <row r="36" spans="2:8" ht="24" x14ac:dyDescent="0.2">
      <c r="B36" s="10" t="s">
        <v>37</v>
      </c>
      <c r="C36" s="25">
        <v>0</v>
      </c>
      <c r="D36" s="25">
        <v>0</v>
      </c>
      <c r="E36" s="30">
        <f t="shared" si="2"/>
        <v>0</v>
      </c>
      <c r="F36" s="26">
        <v>0</v>
      </c>
      <c r="G36" s="26">
        <v>0</v>
      </c>
      <c r="H36" s="34">
        <f t="shared" si="3"/>
        <v>0</v>
      </c>
    </row>
    <row r="37" spans="2:8" ht="12.75" x14ac:dyDescent="0.2">
      <c r="B37" s="10" t="s">
        <v>38</v>
      </c>
      <c r="C37" s="36">
        <v>7285.62</v>
      </c>
      <c r="D37" s="37">
        <v>20667.55</v>
      </c>
      <c r="E37" s="30">
        <f t="shared" si="2"/>
        <v>27953.17</v>
      </c>
      <c r="F37" s="37">
        <v>27873.17</v>
      </c>
      <c r="G37" s="37">
        <v>27873.17</v>
      </c>
      <c r="H37" s="34">
        <f t="shared" si="3"/>
        <v>80</v>
      </c>
    </row>
    <row r="38" spans="2:8" ht="12.75" x14ac:dyDescent="0.2">
      <c r="B38" s="10" t="s">
        <v>39</v>
      </c>
      <c r="C38" s="36">
        <v>599621.17000000004</v>
      </c>
      <c r="D38" s="37">
        <v>-505400.14</v>
      </c>
      <c r="E38" s="30">
        <f t="shared" si="2"/>
        <v>94221.030000000028</v>
      </c>
      <c r="F38" s="37">
        <v>94221.03</v>
      </c>
      <c r="G38" s="37">
        <v>94221.03</v>
      </c>
      <c r="H38" s="34">
        <f t="shared" si="3"/>
        <v>2.9103830456733704E-11</v>
      </c>
    </row>
    <row r="39" spans="2:8" ht="12.75" x14ac:dyDescent="0.2">
      <c r="B39" s="10" t="s">
        <v>40</v>
      </c>
      <c r="C39" s="36">
        <v>7763.88</v>
      </c>
      <c r="D39" s="37">
        <v>-4225.88</v>
      </c>
      <c r="E39" s="30">
        <f t="shared" si="2"/>
        <v>3538</v>
      </c>
      <c r="F39" s="37">
        <v>3538</v>
      </c>
      <c r="G39" s="37">
        <v>3538</v>
      </c>
      <c r="H39" s="34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150000</v>
      </c>
      <c r="D50" s="7">
        <f t="shared" ref="D50:H50" si="7">SUM(D51:D59)</f>
        <v>841666.62</v>
      </c>
      <c r="E50" s="29">
        <f t="shared" si="7"/>
        <v>991666.62</v>
      </c>
      <c r="F50" s="7">
        <f t="shared" si="7"/>
        <v>991666.62</v>
      </c>
      <c r="G50" s="7">
        <f t="shared" si="7"/>
        <v>991666.62</v>
      </c>
      <c r="H50" s="29">
        <f t="shared" si="7"/>
        <v>0</v>
      </c>
    </row>
    <row r="51" spans="2:8" x14ac:dyDescent="0.2">
      <c r="B51" s="10" t="s">
        <v>52</v>
      </c>
      <c r="C51" s="25">
        <v>0</v>
      </c>
      <c r="D51" s="25">
        <v>111262.39</v>
      </c>
      <c r="E51" s="30">
        <f t="shared" si="2"/>
        <v>111262.39</v>
      </c>
      <c r="F51" s="26">
        <v>111262.39</v>
      </c>
      <c r="G51" s="26">
        <v>111262.39</v>
      </c>
      <c r="H51" s="34">
        <f t="shared" si="3"/>
        <v>0</v>
      </c>
    </row>
    <row r="52" spans="2:8" x14ac:dyDescent="0.2">
      <c r="B52" s="10" t="s">
        <v>53</v>
      </c>
      <c r="C52" s="25">
        <v>0</v>
      </c>
      <c r="D52" s="25">
        <v>6399</v>
      </c>
      <c r="E52" s="30">
        <f t="shared" si="2"/>
        <v>6399</v>
      </c>
      <c r="F52" s="26">
        <v>6399</v>
      </c>
      <c r="G52" s="26">
        <v>6399</v>
      </c>
      <c r="H52" s="34">
        <f t="shared" si="3"/>
        <v>0</v>
      </c>
    </row>
    <row r="53" spans="2:8" ht="24" x14ac:dyDescent="0.2">
      <c r="B53" s="10" t="s">
        <v>54</v>
      </c>
      <c r="C53" s="25">
        <v>150000</v>
      </c>
      <c r="D53" s="25">
        <v>644760.99</v>
      </c>
      <c r="E53" s="30">
        <f t="shared" si="2"/>
        <v>794760.99</v>
      </c>
      <c r="F53" s="26">
        <v>794760.99</v>
      </c>
      <c r="G53" s="26">
        <v>794760.99</v>
      </c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ht="12.75" x14ac:dyDescent="0.2">
      <c r="B56" s="10" t="s">
        <v>57</v>
      </c>
      <c r="C56" s="25">
        <v>0</v>
      </c>
      <c r="D56" s="37">
        <v>79244.240000000005</v>
      </c>
      <c r="E56" s="30">
        <f t="shared" si="2"/>
        <v>79244.240000000005</v>
      </c>
      <c r="F56" s="37">
        <v>79244.240000000005</v>
      </c>
      <c r="G56" s="37">
        <v>79244.240000000005</v>
      </c>
      <c r="H56" s="34">
        <f t="shared" si="3"/>
        <v>0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1416146.72</v>
      </c>
      <c r="E60" s="29">
        <f t="shared" si="8"/>
        <v>1416146.72</v>
      </c>
      <c r="F60" s="7">
        <f t="shared" si="8"/>
        <v>1416146.72</v>
      </c>
      <c r="G60" s="7">
        <f t="shared" si="8"/>
        <v>1416146.72</v>
      </c>
      <c r="H60" s="29">
        <f t="shared" si="8"/>
        <v>0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ht="12.75" x14ac:dyDescent="0.2">
      <c r="B62" s="10" t="s">
        <v>63</v>
      </c>
      <c r="C62" s="25">
        <v>0</v>
      </c>
      <c r="D62" s="37">
        <v>1416146.72</v>
      </c>
      <c r="E62" s="30">
        <f t="shared" si="2"/>
        <v>1416146.72</v>
      </c>
      <c r="F62" s="37">
        <v>1416146.72</v>
      </c>
      <c r="G62" s="37">
        <v>1416146.72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297638529.00000006</v>
      </c>
      <c r="D160" s="24">
        <f t="shared" ref="D160:G160" si="28">SUM(D10,D85)</f>
        <v>64900831.789999992</v>
      </c>
      <c r="E160" s="32">
        <f>SUM(E10,E85)</f>
        <v>362539360.79000008</v>
      </c>
      <c r="F160" s="24">
        <f t="shared" si="28"/>
        <v>354925767.14000005</v>
      </c>
      <c r="G160" s="24">
        <f t="shared" si="28"/>
        <v>353753698.62</v>
      </c>
      <c r="H160" s="32">
        <f>SUM(H10,H85)</f>
        <v>7613593.6500000097</v>
      </c>
    </row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</sheetData>
  <sheetProtection algorithmName="SHA-512" hashValue="WHKiQYWXbs+29g8GpKFdogoMS+GMeDs86R2Gs6hfSR74ztscBzd1d/6LmQszqY1jy+Y3sXixG5pvdp1bRNYv3g==" saltValue="pB9U+kyJmp0Mh9KENuWWVA==" spinCount="100000" sheet="1" objects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2020-01-08T21:14:59Z</dcterms:created>
  <dcterms:modified xsi:type="dcterms:W3CDTF">2021-01-26T03:57:39Z</dcterms:modified>
</cp:coreProperties>
</file>