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"/>
    </mc:Choice>
  </mc:AlternateContent>
  <xr:revisionPtr revIDLastSave="0" documentId="13_ncr:1_{15DBE44D-E94E-4A98-81D2-8F2859C5AECA}" xr6:coauthVersionLast="45" xr6:coauthVersionMax="45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7" i="1"/>
  <c r="H58" i="1"/>
  <c r="H59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/>
  <c r="G10" i="1" l="1"/>
  <c r="G160" i="1" s="1"/>
  <c r="D10" i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<sst xmlns="http://schemas.openxmlformats.org/spreadsheetml/2006/main" count="163" uniqueCount="90">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</sst>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205"/>
  <sheetViews>
    <sheetView tabSelected="1" topLeftCell="A28" zoomScaleNormal="100" workbookViewId="0">
      <selection activeCell="C36" sqref="C3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297638529.39000005</v>
      </c>
      <c r="D10" s="8">
        <f>SUM(D12,D20,D30,D40,D50,D60,D64,D73,D77)</f>
        <v>52264264.739999987</v>
      </c>
      <c r="E10" s="28">
        <f t="shared" ref="E10:H10" si="0">SUM(E12,E20,E30,E40,E50,E60,E64,E73,E77)</f>
        <v>349902794.13000005</v>
      </c>
      <c r="F10" s="8">
        <f t="shared" si="0"/>
        <v>252877231.21000001</v>
      </c>
      <c r="G10" s="8">
        <f t="shared" si="0"/>
        <v>211705500.27000001</v>
      </c>
      <c r="H10" s="28">
        <f t="shared" si="0"/>
        <v>97025562.920000002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67617624.329999998</v>
      </c>
      <c r="D12" s="7">
        <f>SUM(D13:D19)</f>
        <v>1451688.3100000005</v>
      </c>
      <c r="E12" s="29">
        <f t="shared" ref="E12:H12" si="1">SUM(E13:E19)</f>
        <v>69069312.640000001</v>
      </c>
      <c r="F12" s="7">
        <f t="shared" si="1"/>
        <v>50165110.07</v>
      </c>
      <c r="G12" s="7">
        <f t="shared" si="1"/>
        <v>45936533.229999997</v>
      </c>
      <c r="H12" s="29">
        <f t="shared" si="1"/>
        <v>18904202.57</v>
      </c>
    </row>
    <row r="13" spans="2:9" ht="24" x14ac:dyDescent="0.2">
      <c r="B13" s="10" t="s">
        <v>14</v>
      </c>
      <c r="C13" s="25">
        <v>21673835.039999999</v>
      </c>
      <c r="D13" s="25">
        <v>1328955.8500000001</v>
      </c>
      <c r="E13" s="30">
        <f>SUM(C13:D13)</f>
        <v>23002790.890000001</v>
      </c>
      <c r="F13" s="26">
        <v>17000089.800000001</v>
      </c>
      <c r="G13" s="26">
        <v>17000089.800000001</v>
      </c>
      <c r="H13" s="34">
        <f>SUM(E13-F13)</f>
        <v>6002701.0899999999</v>
      </c>
    </row>
    <row r="14" spans="2:9" ht="22.9" customHeight="1" x14ac:dyDescent="0.2">
      <c r="B14" s="10" t="s">
        <v>15</v>
      </c>
      <c r="C14" s="25">
        <v>3504933.28</v>
      </c>
      <c r="D14" s="25">
        <v>933451.16</v>
      </c>
      <c r="E14" s="30">
        <f t="shared" ref="E14:E79" si="2">SUM(C14:D14)</f>
        <v>4438384.4399999995</v>
      </c>
      <c r="F14" s="26">
        <v>2954132.41</v>
      </c>
      <c r="G14" s="26">
        <v>2954132.41</v>
      </c>
      <c r="H14" s="34">
        <f t="shared" ref="H14:H79" si="3">SUM(E14-F14)</f>
        <v>1484252.0299999993</v>
      </c>
    </row>
    <row r="15" spans="2:9" x14ac:dyDescent="0.2">
      <c r="B15" s="10" t="s">
        <v>16</v>
      </c>
      <c r="C15" s="25">
        <v>14661587.92</v>
      </c>
      <c r="D15" s="25">
        <v>1193740</v>
      </c>
      <c r="E15" s="30">
        <f t="shared" si="2"/>
        <v>15855327.92</v>
      </c>
      <c r="F15" s="26">
        <v>11260521.130000001</v>
      </c>
      <c r="G15" s="26">
        <v>7031944.29</v>
      </c>
      <c r="H15" s="34">
        <f t="shared" si="3"/>
        <v>4594806.7899999991</v>
      </c>
    </row>
    <row r="16" spans="2:9" x14ac:dyDescent="0.2">
      <c r="B16" s="10" t="s">
        <v>17</v>
      </c>
      <c r="C16" s="25">
        <v>5006714</v>
      </c>
      <c r="D16" s="25">
        <v>373000</v>
      </c>
      <c r="E16" s="30">
        <f t="shared" si="2"/>
        <v>5379714</v>
      </c>
      <c r="F16" s="26">
        <v>3866571.54</v>
      </c>
      <c r="G16" s="26">
        <v>3866571.54</v>
      </c>
      <c r="H16" s="34">
        <f t="shared" si="3"/>
        <v>1513142.46</v>
      </c>
    </row>
    <row r="17" spans="2:8" x14ac:dyDescent="0.2">
      <c r="B17" s="10" t="s">
        <v>18</v>
      </c>
      <c r="C17" s="25">
        <v>18487802.32</v>
      </c>
      <c r="D17" s="25">
        <v>1668300.18</v>
      </c>
      <c r="E17" s="30">
        <f t="shared" si="2"/>
        <v>20156102.5</v>
      </c>
      <c r="F17" s="26">
        <v>15083795.189999999</v>
      </c>
      <c r="G17" s="26">
        <v>15083795.189999999</v>
      </c>
      <c r="H17" s="34">
        <f t="shared" si="3"/>
        <v>5072307.3100000005</v>
      </c>
    </row>
    <row r="18" spans="2:8" x14ac:dyDescent="0.2">
      <c r="B18" s="10" t="s">
        <v>19</v>
      </c>
      <c r="C18" s="25">
        <v>4282751.7699999996</v>
      </c>
      <c r="D18" s="25">
        <v>-4045758.88</v>
      </c>
      <c r="E18" s="30">
        <f t="shared" si="2"/>
        <v>236992.88999999966</v>
      </c>
      <c r="F18" s="26">
        <v>0</v>
      </c>
      <c r="G18" s="26">
        <v>0</v>
      </c>
      <c r="H18" s="34">
        <f t="shared" si="3"/>
        <v>236992.88999999966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150812287.22000003</v>
      </c>
      <c r="D20" s="7">
        <f t="shared" ref="D20:H20" si="4">SUM(D21:D29)</f>
        <v>12619457.26</v>
      </c>
      <c r="E20" s="29">
        <f t="shared" si="4"/>
        <v>163431744.48000002</v>
      </c>
      <c r="F20" s="7">
        <f t="shared" si="4"/>
        <v>111020272.89000002</v>
      </c>
      <c r="G20" s="7">
        <f t="shared" si="4"/>
        <v>95274328.790000007</v>
      </c>
      <c r="H20" s="29">
        <f t="shared" si="4"/>
        <v>52411471.589999996</v>
      </c>
    </row>
    <row r="21" spans="2:8" ht="24" x14ac:dyDescent="0.2">
      <c r="B21" s="10" t="s">
        <v>22</v>
      </c>
      <c r="C21" s="25">
        <v>589306.29</v>
      </c>
      <c r="D21" s="25">
        <v>66051.38</v>
      </c>
      <c r="E21" s="30">
        <f t="shared" si="2"/>
        <v>655357.67000000004</v>
      </c>
      <c r="F21" s="26">
        <v>300436.01</v>
      </c>
      <c r="G21" s="26">
        <v>276598.71000000002</v>
      </c>
      <c r="H21" s="34">
        <f t="shared" si="3"/>
        <v>354921.66000000003</v>
      </c>
    </row>
    <row r="22" spans="2:8" x14ac:dyDescent="0.2">
      <c r="B22" s="10" t="s">
        <v>23</v>
      </c>
      <c r="C22" s="25">
        <v>317116.33</v>
      </c>
      <c r="D22" s="25">
        <v>0</v>
      </c>
      <c r="E22" s="30">
        <f t="shared" si="2"/>
        <v>317116.33</v>
      </c>
      <c r="F22" s="26">
        <v>165581.68</v>
      </c>
      <c r="G22" s="26">
        <v>165473.68</v>
      </c>
      <c r="H22" s="34">
        <f t="shared" si="3"/>
        <v>151534.65000000002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71484.039999999994</v>
      </c>
      <c r="D24" s="25">
        <v>66041.61</v>
      </c>
      <c r="E24" s="30">
        <f t="shared" si="2"/>
        <v>137525.65</v>
      </c>
      <c r="F24" s="26">
        <v>33222.21</v>
      </c>
      <c r="G24" s="26">
        <v>32299.26</v>
      </c>
      <c r="H24" s="34">
        <f t="shared" si="3"/>
        <v>104303.44</v>
      </c>
    </row>
    <row r="25" spans="2:8" ht="23.45" customHeight="1" x14ac:dyDescent="0.2">
      <c r="B25" s="10" t="s">
        <v>26</v>
      </c>
      <c r="C25" s="25">
        <v>148871123.65000001</v>
      </c>
      <c r="D25" s="25">
        <v>12333201.41</v>
      </c>
      <c r="E25" s="30">
        <f t="shared" si="2"/>
        <v>161204325.06</v>
      </c>
      <c r="F25" s="26">
        <v>109786891.73</v>
      </c>
      <c r="G25" s="26">
        <v>94115310.340000004</v>
      </c>
      <c r="H25" s="34">
        <f t="shared" si="3"/>
        <v>51417433.329999998</v>
      </c>
    </row>
    <row r="26" spans="2:8" x14ac:dyDescent="0.2">
      <c r="B26" s="10" t="s">
        <v>27</v>
      </c>
      <c r="C26" s="25">
        <v>472716.87</v>
      </c>
      <c r="D26" s="25">
        <v>0</v>
      </c>
      <c r="E26" s="30">
        <f t="shared" si="2"/>
        <v>472716.87</v>
      </c>
      <c r="F26" s="26">
        <v>279238.78999999998</v>
      </c>
      <c r="G26" s="26">
        <v>250241.42</v>
      </c>
      <c r="H26" s="34">
        <f t="shared" si="3"/>
        <v>193478.08000000002</v>
      </c>
    </row>
    <row r="27" spans="2:8" ht="24" x14ac:dyDescent="0.2">
      <c r="B27" s="10" t="s">
        <v>28</v>
      </c>
      <c r="C27" s="25">
        <v>196765.27</v>
      </c>
      <c r="D27" s="25">
        <v>67287.44</v>
      </c>
      <c r="E27" s="30">
        <f t="shared" si="2"/>
        <v>264052.70999999996</v>
      </c>
      <c r="F27" s="26">
        <v>175141.52</v>
      </c>
      <c r="G27" s="26">
        <v>174591.31</v>
      </c>
      <c r="H27" s="34">
        <f t="shared" si="3"/>
        <v>88911.189999999973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293774.77</v>
      </c>
      <c r="D29" s="25">
        <v>86875.42</v>
      </c>
      <c r="E29" s="30">
        <f t="shared" si="2"/>
        <v>380650.19</v>
      </c>
      <c r="F29" s="26">
        <v>279760.95</v>
      </c>
      <c r="G29" s="26">
        <v>259814.07</v>
      </c>
      <c r="H29" s="34">
        <f t="shared" si="3"/>
        <v>100889.23999999999</v>
      </c>
    </row>
    <row r="30" spans="2:8" s="9" customFormat="1" ht="24" x14ac:dyDescent="0.2">
      <c r="B30" s="12" t="s">
        <v>31</v>
      </c>
      <c r="C30" s="7">
        <f>SUM(C31:C39)</f>
        <v>79058617.840000018</v>
      </c>
      <c r="D30" s="7">
        <f t="shared" ref="D30:H30" si="5">SUM(D31:D39)</f>
        <v>35630213.539999992</v>
      </c>
      <c r="E30" s="29">
        <f t="shared" si="5"/>
        <v>114688831.38000001</v>
      </c>
      <c r="F30" s="7">
        <f t="shared" si="5"/>
        <v>89386864.279999986</v>
      </c>
      <c r="G30" s="7">
        <f t="shared" si="5"/>
        <v>68207759.329999998</v>
      </c>
      <c r="H30" s="29">
        <f t="shared" si="5"/>
        <v>25301967.100000009</v>
      </c>
    </row>
    <row r="31" spans="2:8" x14ac:dyDescent="0.2">
      <c r="B31" s="10" t="s">
        <v>32</v>
      </c>
      <c r="C31" s="25">
        <v>274739.40999999997</v>
      </c>
      <c r="D31" s="25">
        <v>54534.05</v>
      </c>
      <c r="E31" s="30">
        <f t="shared" si="2"/>
        <v>329273.45999999996</v>
      </c>
      <c r="F31" s="26">
        <v>208583.9</v>
      </c>
      <c r="G31" s="26">
        <v>166431.93</v>
      </c>
      <c r="H31" s="34">
        <f t="shared" si="3"/>
        <v>120689.55999999997</v>
      </c>
    </row>
    <row r="32" spans="2:8" x14ac:dyDescent="0.2">
      <c r="B32" s="10" t="s">
        <v>33</v>
      </c>
      <c r="C32" s="25">
        <v>3164931.85</v>
      </c>
      <c r="D32" s="25">
        <v>0</v>
      </c>
      <c r="E32" s="30">
        <f t="shared" si="2"/>
        <v>3164931.85</v>
      </c>
      <c r="F32" s="26">
        <v>2101435.6</v>
      </c>
      <c r="G32" s="26">
        <v>1755946.92</v>
      </c>
      <c r="H32" s="34">
        <f t="shared" si="3"/>
        <v>1063496.25</v>
      </c>
    </row>
    <row r="33" spans="2:8" ht="24" x14ac:dyDescent="0.2">
      <c r="B33" s="10" t="s">
        <v>34</v>
      </c>
      <c r="C33" s="25">
        <v>72507599.870000005</v>
      </c>
      <c r="D33" s="25">
        <v>35445505.689999998</v>
      </c>
      <c r="E33" s="30">
        <f t="shared" si="2"/>
        <v>107953105.56</v>
      </c>
      <c r="F33" s="26">
        <v>85073483.849999994</v>
      </c>
      <c r="G33" s="26">
        <v>64490254.090000004</v>
      </c>
      <c r="H33" s="34">
        <f t="shared" si="3"/>
        <v>22879621.710000008</v>
      </c>
    </row>
    <row r="34" spans="2:8" ht="24.6" customHeight="1" x14ac:dyDescent="0.2">
      <c r="B34" s="10" t="s">
        <v>35</v>
      </c>
      <c r="C34" s="25">
        <v>96460.84</v>
      </c>
      <c r="D34" s="25">
        <v>0</v>
      </c>
      <c r="E34" s="30">
        <f t="shared" si="2"/>
        <v>96460.84</v>
      </c>
      <c r="F34" s="26">
        <v>29310.61</v>
      </c>
      <c r="G34" s="26">
        <v>29310.61</v>
      </c>
      <c r="H34" s="34">
        <f t="shared" si="3"/>
        <v>67150.23</v>
      </c>
    </row>
    <row r="35" spans="2:8" ht="24" x14ac:dyDescent="0.2">
      <c r="B35" s="10" t="s">
        <v>36</v>
      </c>
      <c r="C35" s="25">
        <v>2400215.2000000002</v>
      </c>
      <c r="D35" s="25">
        <v>277755.58</v>
      </c>
      <c r="E35" s="30">
        <f t="shared" si="2"/>
        <v>2677970.7800000003</v>
      </c>
      <c r="F35" s="26">
        <v>1877507.32</v>
      </c>
      <c r="G35" s="26">
        <v>1669272.78</v>
      </c>
      <c r="H35" s="34">
        <f t="shared" si="3"/>
        <v>800463.4600000002</v>
      </c>
    </row>
    <row r="36" spans="2:8" ht="24" x14ac:dyDescent="0.2">
      <c r="B36" s="10" t="s">
        <v>37</v>
      </c>
      <c r="C36" s="25"/>
      <c r="D36" s="25"/>
      <c r="E36" s="30">
        <f t="shared" si="2"/>
        <v>0</v>
      </c>
      <c r="F36" s="26"/>
      <c r="G36" s="26"/>
      <c r="H36" s="34">
        <f t="shared" si="3"/>
        <v>0</v>
      </c>
    </row>
    <row r="37" spans="2:8" x14ac:dyDescent="0.2">
      <c r="B37" s="10" t="s">
        <v>38</v>
      </c>
      <c r="C37" s="25">
        <v>7285.62</v>
      </c>
      <c r="D37" s="25">
        <v>25457.81</v>
      </c>
      <c r="E37" s="30">
        <f t="shared" si="2"/>
        <v>32743.43</v>
      </c>
      <c r="F37" s="26">
        <v>27403.17</v>
      </c>
      <c r="G37" s="26">
        <v>27403.17</v>
      </c>
      <c r="H37" s="34">
        <f t="shared" si="3"/>
        <v>5340.260000000002</v>
      </c>
    </row>
    <row r="38" spans="2:8" x14ac:dyDescent="0.2">
      <c r="B38" s="10" t="s">
        <v>39</v>
      </c>
      <c r="C38" s="25">
        <v>599621.17000000004</v>
      </c>
      <c r="D38" s="25">
        <v>-173039.59</v>
      </c>
      <c r="E38" s="30">
        <f t="shared" si="2"/>
        <v>426581.58000000007</v>
      </c>
      <c r="F38" s="26">
        <v>66529.83</v>
      </c>
      <c r="G38" s="26">
        <v>66529.83</v>
      </c>
      <c r="H38" s="34">
        <f t="shared" si="3"/>
        <v>360051.75000000006</v>
      </c>
    </row>
    <row r="39" spans="2:8" x14ac:dyDescent="0.2">
      <c r="B39" s="10" t="s">
        <v>40</v>
      </c>
      <c r="C39" s="25">
        <v>7763.88</v>
      </c>
      <c r="D39" s="25">
        <v>0</v>
      </c>
      <c r="E39" s="30">
        <f t="shared" si="2"/>
        <v>7763.88</v>
      </c>
      <c r="F39" s="26">
        <v>2610</v>
      </c>
      <c r="G39" s="26">
        <v>2610</v>
      </c>
      <c r="H39" s="34">
        <f t="shared" si="3"/>
        <v>5153.88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150000</v>
      </c>
      <c r="D50" s="7">
        <f t="shared" ref="D50:H50" si="7">SUM(D51:D59)</f>
        <v>1067807.7200000002</v>
      </c>
      <c r="E50" s="29">
        <f t="shared" si="7"/>
        <v>1217807.72</v>
      </c>
      <c r="F50" s="7">
        <f t="shared" si="7"/>
        <v>888837.25</v>
      </c>
      <c r="G50" s="7">
        <f t="shared" si="7"/>
        <v>870732.2</v>
      </c>
      <c r="H50" s="29">
        <f t="shared" si="7"/>
        <v>328970.47000000009</v>
      </c>
    </row>
    <row r="51" spans="2:8" x14ac:dyDescent="0.2">
      <c r="B51" s="10" t="s">
        <v>52</v>
      </c>
      <c r="C51" s="25">
        <v>0</v>
      </c>
      <c r="D51" s="25">
        <v>147474.79</v>
      </c>
      <c r="E51" s="30">
        <f t="shared" si="2"/>
        <v>147474.79</v>
      </c>
      <c r="F51" s="26">
        <v>111262.39</v>
      </c>
      <c r="G51" s="26">
        <v>93157.34</v>
      </c>
      <c r="H51" s="34">
        <f t="shared" si="3"/>
        <v>36212.400000000009</v>
      </c>
    </row>
    <row r="52" spans="2:8" x14ac:dyDescent="0.2">
      <c r="B52" s="10" t="s">
        <v>53</v>
      </c>
      <c r="C52" s="25">
        <v>0</v>
      </c>
      <c r="D52" s="25">
        <v>6399</v>
      </c>
      <c r="E52" s="30">
        <f t="shared" si="2"/>
        <v>6399</v>
      </c>
      <c r="F52" s="26">
        <v>6399</v>
      </c>
      <c r="G52" s="26">
        <v>6399</v>
      </c>
      <c r="H52" s="34">
        <f t="shared" si="3"/>
        <v>0</v>
      </c>
    </row>
    <row r="53" spans="2:8" ht="24" x14ac:dyDescent="0.2">
      <c r="B53" s="10" t="s">
        <v>54</v>
      </c>
      <c r="C53" s="25">
        <v>150000</v>
      </c>
      <c r="D53" s="25">
        <v>819688.93</v>
      </c>
      <c r="E53" s="30">
        <f t="shared" si="2"/>
        <v>969688.93</v>
      </c>
      <c r="F53" s="26">
        <v>691931.62</v>
      </c>
      <c r="G53" s="26">
        <v>691931.62</v>
      </c>
      <c r="H53" s="34">
        <f t="shared" si="3"/>
        <v>277757.31000000006</v>
      </c>
    </row>
    <row r="54" spans="2:8" x14ac:dyDescent="0.2">
      <c r="B54" s="10" t="s">
        <v>55</v>
      </c>
      <c r="C54" s="25">
        <v>0</v>
      </c>
      <c r="D54" s="25">
        <v>15000</v>
      </c>
      <c r="E54" s="30">
        <f t="shared" si="2"/>
        <v>15000</v>
      </c>
      <c r="F54" s="26">
        <v>0</v>
      </c>
      <c r="G54" s="26">
        <v>0</v>
      </c>
      <c r="H54" s="34">
        <f t="shared" si="3"/>
        <v>15000</v>
      </c>
    </row>
    <row r="55" spans="2:8" x14ac:dyDescent="0.2">
      <c r="B55" s="10" t="s">
        <v>56</v>
      </c>
      <c r="C55" s="25">
        <v>0</v>
      </c>
      <c r="D55" s="25"/>
      <c r="E55" s="30">
        <f t="shared" si="2"/>
        <v>0</v>
      </c>
      <c r="F55" s="26"/>
      <c r="G55" s="26"/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79245</v>
      </c>
      <c r="E56" s="30">
        <f t="shared" si="2"/>
        <v>79245</v>
      </c>
      <c r="F56" s="26">
        <v>79244.240000000005</v>
      </c>
      <c r="G56" s="26">
        <v>79244.240000000005</v>
      </c>
      <c r="H56" s="34">
        <f t="shared" si="3"/>
        <v>0.75999999999476131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1495097.91</v>
      </c>
      <c r="E60" s="29">
        <f t="shared" si="8"/>
        <v>1495097.91</v>
      </c>
      <c r="F60" s="7">
        <f t="shared" si="8"/>
        <v>1416146.72</v>
      </c>
      <c r="G60" s="7">
        <f t="shared" si="8"/>
        <v>1416146.72</v>
      </c>
      <c r="H60" s="29">
        <f t="shared" si="8"/>
        <v>78951.189999999944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1495097.91</v>
      </c>
      <c r="E62" s="30">
        <f t="shared" si="2"/>
        <v>1495097.91</v>
      </c>
      <c r="F62" s="26">
        <v>1416146.72</v>
      </c>
      <c r="G62" s="26">
        <v>1416146.72</v>
      </c>
      <c r="H62" s="34">
        <f t="shared" si="3"/>
        <v>78951.189999999944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297638529.39000005</v>
      </c>
      <c r="D160" s="24">
        <f t="shared" ref="D160:G160" si="28">SUM(D10,D85)</f>
        <v>52264264.739999987</v>
      </c>
      <c r="E160" s="32">
        <f>SUM(E10,E85)</f>
        <v>349902794.13000005</v>
      </c>
      <c r="F160" s="24">
        <f t="shared" si="28"/>
        <v>252877231.21000001</v>
      </c>
      <c r="G160" s="24">
        <f t="shared" si="28"/>
        <v>211705500.27000001</v>
      </c>
      <c r="H160" s="32">
        <f>SUM(H10,H85)</f>
        <v>97025562.920000002</v>
      </c>
    </row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</sheetData>
  <sheetProtection algorithmName="SHA-512" hashValue="WHKiQYWXbs+29g8GpKFdogoMS+GMeDs86R2Gs6hfSR74ztscBzd1d/6LmQszqY1jy+Y3sXixG5pvdp1bRNYv3g==" saltValue="pB9U+kyJmp0Mh9KENuWWVA==" spinCount="100000" sheet="1" objects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2020-01-08T21:14:59Z</dcterms:created>
  <dcterms:modified xsi:type="dcterms:W3CDTF">2020-10-22T20:31:41Z</dcterms:modified>
</cp:coreProperties>
</file>