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0730" windowHeight="11160"/>
  </bookViews>
  <sheets>
    <sheet name="BALANCE" sheetId="1" r:id="rId1"/>
  </sheets>
  <definedNames>
    <definedName name="_xlnm.Print_Area" localSheetId="0">BALANCE!$A$1:$E$64</definedName>
  </definedNames>
  <calcPr calcId="144525"/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<sst xmlns="http://schemas.openxmlformats.org/spreadsheetml/2006/main" count="70" uniqueCount="46">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</sst>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5" xfId="0" applyNumberFormat="1" applyFont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164" fontId="7" fillId="0" borderId="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0" fontId="7" fillId="0" borderId="5" xfId="0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79"/>
  <sheetViews>
    <sheetView tabSelected="1" zoomScale="90" zoomScaleNormal="90" workbookViewId="0">
      <selection activeCell="H56" sqref="H56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0" t="s">
        <v>44</v>
      </c>
      <c r="C2" s="41"/>
      <c r="D2" s="41"/>
      <c r="E2" s="42"/>
    </row>
    <row r="3" spans="2:5" x14ac:dyDescent="0.25">
      <c r="B3" s="43" t="s">
        <v>0</v>
      </c>
      <c r="C3" s="44"/>
      <c r="D3" s="44"/>
      <c r="E3" s="45"/>
    </row>
    <row r="4" spans="2:5" x14ac:dyDescent="0.25">
      <c r="B4" s="46" t="s">
        <v>45</v>
      </c>
      <c r="C4" s="47"/>
      <c r="D4" s="47"/>
      <c r="E4" s="48"/>
    </row>
    <row r="5" spans="2:5" ht="15.75" thickBot="1" x14ac:dyDescent="0.3">
      <c r="B5" s="49" t="s">
        <v>1</v>
      </c>
      <c r="C5" s="50"/>
      <c r="D5" s="50"/>
      <c r="E5" s="51"/>
    </row>
    <row r="6" spans="2:5" x14ac:dyDescent="0.25">
      <c r="B6" s="52" t="s">
        <v>2</v>
      </c>
      <c r="C6" s="3" t="s">
        <v>3</v>
      </c>
      <c r="D6" s="54" t="s">
        <v>4</v>
      </c>
      <c r="E6" s="3" t="s">
        <v>5</v>
      </c>
    </row>
    <row r="7" spans="2:5" ht="15.75" thickBot="1" x14ac:dyDescent="0.3">
      <c r="B7" s="53"/>
      <c r="C7" s="4" t="s">
        <v>6</v>
      </c>
      <c r="D7" s="55"/>
      <c r="E7" s="4" t="s">
        <v>7</v>
      </c>
    </row>
    <row r="8" spans="2:5" x14ac:dyDescent="0.25">
      <c r="B8" s="28" t="s">
        <v>8</v>
      </c>
      <c r="C8" s="5">
        <f>SUM(C9:C11)</f>
        <v>297638529</v>
      </c>
      <c r="D8" s="5">
        <f t="shared" ref="D8:E8" si="0">SUM(D9:D11)</f>
        <v>271034108.45999998</v>
      </c>
      <c r="E8" s="5">
        <f t="shared" si="0"/>
        <v>140661012.91</v>
      </c>
    </row>
    <row r="9" spans="2:5" x14ac:dyDescent="0.25">
      <c r="B9" s="29" t="s">
        <v>9</v>
      </c>
      <c r="C9" s="60">
        <v>297638529</v>
      </c>
      <c r="D9" s="61">
        <v>271034108.45999998</v>
      </c>
      <c r="E9" s="39">
        <v>140661012.91</v>
      </c>
    </row>
    <row r="10" spans="2:5" x14ac:dyDescent="0.25">
      <c r="B10" s="29" t="s">
        <v>10</v>
      </c>
      <c r="C10" s="34">
        <v>0</v>
      </c>
      <c r="D10" s="34">
        <v>0</v>
      </c>
      <c r="E10" s="34">
        <v>0</v>
      </c>
    </row>
    <row r="11" spans="2:5" x14ac:dyDescent="0.25">
      <c r="B11" s="29" t="s">
        <v>11</v>
      </c>
      <c r="C11" s="34">
        <v>0</v>
      </c>
      <c r="D11" s="34">
        <v>0</v>
      </c>
      <c r="E11" s="34">
        <v>0</v>
      </c>
    </row>
    <row r="12" spans="2:5" x14ac:dyDescent="0.25">
      <c r="B12" s="28" t="s">
        <v>12</v>
      </c>
      <c r="C12" s="5">
        <f>SUM(C13+C14)</f>
        <v>297638529</v>
      </c>
      <c r="D12" s="5">
        <f>SUM(D13+D14)</f>
        <v>252877231.21000001</v>
      </c>
      <c r="E12" s="5">
        <f>SUM(E13+E14)</f>
        <v>211705500.27000001</v>
      </c>
    </row>
    <row r="13" spans="2:5" ht="24" x14ac:dyDescent="0.25">
      <c r="B13" s="29" t="s">
        <v>13</v>
      </c>
      <c r="C13" s="34">
        <v>297638529</v>
      </c>
      <c r="D13" s="34">
        <v>252877231.21000001</v>
      </c>
      <c r="E13" s="34">
        <v>211705500.27000001</v>
      </c>
    </row>
    <row r="14" spans="2:5" ht="24" x14ac:dyDescent="0.25">
      <c r="B14" s="29" t="s">
        <v>14</v>
      </c>
      <c r="C14" s="34">
        <v>0</v>
      </c>
      <c r="D14" s="34">
        <v>0</v>
      </c>
      <c r="E14" s="34">
        <v>0</v>
      </c>
    </row>
    <row r="15" spans="2:5" x14ac:dyDescent="0.25">
      <c r="B15" s="28" t="s">
        <v>15</v>
      </c>
      <c r="C15" s="38">
        <f>SUM(C16:C17)</f>
        <v>0</v>
      </c>
      <c r="D15" s="5">
        <f t="shared" ref="D15:E15" si="1">SUM(D16:D17)</f>
        <v>7764264.7400000002</v>
      </c>
      <c r="E15" s="5">
        <f t="shared" si="1"/>
        <v>0</v>
      </c>
    </row>
    <row r="16" spans="2:5" ht="24" x14ac:dyDescent="0.25">
      <c r="B16" s="29" t="s">
        <v>16</v>
      </c>
      <c r="C16" s="36">
        <v>0</v>
      </c>
      <c r="D16" s="62">
        <v>7764264.7400000002</v>
      </c>
      <c r="E16" s="34">
        <v>0</v>
      </c>
    </row>
    <row r="17" spans="2:5" ht="24" x14ac:dyDescent="0.25">
      <c r="B17" s="29" t="s">
        <v>17</v>
      </c>
      <c r="C17" s="36">
        <v>0</v>
      </c>
      <c r="D17" s="34">
        <v>0</v>
      </c>
      <c r="E17" s="34">
        <v>0</v>
      </c>
    </row>
    <row r="18" spans="2:5" x14ac:dyDescent="0.25">
      <c r="B18" s="28" t="s">
        <v>18</v>
      </c>
      <c r="C18" s="5">
        <f>C8-C12+C15</f>
        <v>0</v>
      </c>
      <c r="D18" s="5">
        <f t="shared" ref="D18:E18" si="2">D8-D12+D15</f>
        <v>25921141.989999972</v>
      </c>
      <c r="E18" s="5">
        <f t="shared" si="2"/>
        <v>-71044487.360000014</v>
      </c>
    </row>
    <row r="19" spans="2:5" ht="24" x14ac:dyDescent="0.25">
      <c r="B19" s="28" t="s">
        <v>19</v>
      </c>
      <c r="C19" s="5">
        <f>C18-C11</f>
        <v>0</v>
      </c>
      <c r="D19" s="5">
        <f t="shared" ref="D19:E19" si="3">D18-D11</f>
        <v>25921141.989999972</v>
      </c>
      <c r="E19" s="5">
        <f t="shared" si="3"/>
        <v>-71044487.360000014</v>
      </c>
    </row>
    <row r="20" spans="2:5" ht="24.75" thickBot="1" x14ac:dyDescent="0.3">
      <c r="B20" s="30" t="s">
        <v>20</v>
      </c>
      <c r="C20" s="7">
        <f>C19-C15</f>
        <v>0</v>
      </c>
      <c r="D20" s="7">
        <f t="shared" ref="D20:E20" si="4">D19-D15</f>
        <v>18156877.24999997</v>
      </c>
      <c r="E20" s="7">
        <f t="shared" si="4"/>
        <v>-71044487.360000014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8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4">
        <v>0</v>
      </c>
      <c r="D25" s="34">
        <v>0</v>
      </c>
      <c r="E25" s="34">
        <v>0</v>
      </c>
    </row>
    <row r="26" spans="2:5" ht="24" x14ac:dyDescent="0.25">
      <c r="B26" s="6" t="s">
        <v>26</v>
      </c>
      <c r="C26" s="34">
        <v>0</v>
      </c>
      <c r="D26" s="34">
        <v>0</v>
      </c>
      <c r="E26" s="34">
        <v>0</v>
      </c>
    </row>
    <row r="27" spans="2:5" x14ac:dyDescent="0.25">
      <c r="B27" s="28" t="s">
        <v>27</v>
      </c>
      <c r="C27" s="5">
        <f>C20+C24</f>
        <v>0</v>
      </c>
      <c r="D27" s="5">
        <f t="shared" ref="D27:E27" si="6">D20+D24</f>
        <v>18156877.24999997</v>
      </c>
      <c r="E27" s="5">
        <f t="shared" si="6"/>
        <v>-71044487.360000014</v>
      </c>
    </row>
    <row r="28" spans="2:5" ht="12.75" customHeight="1" thickBot="1" x14ac:dyDescent="0.3">
      <c r="B28" s="31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2" t="s">
        <v>21</v>
      </c>
      <c r="C31" s="52" t="s">
        <v>28</v>
      </c>
      <c r="D31" s="52" t="s">
        <v>4</v>
      </c>
      <c r="E31" s="19" t="s">
        <v>5</v>
      </c>
    </row>
    <row r="32" spans="2:5" ht="15.75" thickBot="1" x14ac:dyDescent="0.3">
      <c r="B32" s="53"/>
      <c r="C32" s="53"/>
      <c r="D32" s="53"/>
      <c r="E32" s="20" t="s">
        <v>23</v>
      </c>
    </row>
    <row r="33" spans="2:5" x14ac:dyDescent="0.25">
      <c r="B33" s="32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5">
        <v>0</v>
      </c>
      <c r="D34" s="35">
        <v>0</v>
      </c>
      <c r="E34" s="35">
        <v>0</v>
      </c>
    </row>
    <row r="35" spans="2:5" ht="24" x14ac:dyDescent="0.25">
      <c r="B35" s="6" t="s">
        <v>31</v>
      </c>
      <c r="C35" s="35">
        <v>0</v>
      </c>
      <c r="D35" s="35">
        <v>0</v>
      </c>
      <c r="E35" s="35">
        <v>0</v>
      </c>
    </row>
    <row r="36" spans="2:5" x14ac:dyDescent="0.25">
      <c r="B36" s="28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5">
        <v>0</v>
      </c>
      <c r="D37" s="35">
        <v>0</v>
      </c>
      <c r="E37" s="35">
        <v>0</v>
      </c>
    </row>
    <row r="38" spans="2:5" ht="25.9" customHeight="1" x14ac:dyDescent="0.25">
      <c r="B38" s="6" t="s">
        <v>34</v>
      </c>
      <c r="C38" s="35">
        <v>0</v>
      </c>
      <c r="D38" s="35">
        <v>0</v>
      </c>
      <c r="E38" s="35">
        <v>0</v>
      </c>
    </row>
    <row r="39" spans="2:5" ht="15" customHeight="1" x14ac:dyDescent="0.25">
      <c r="B39" s="56" t="s">
        <v>35</v>
      </c>
      <c r="C39" s="58">
        <f>C33-C36</f>
        <v>0</v>
      </c>
      <c r="D39" s="58">
        <f t="shared" ref="D39:E39" si="9">D33-D36</f>
        <v>0</v>
      </c>
      <c r="E39" s="58">
        <f t="shared" si="9"/>
        <v>0</v>
      </c>
    </row>
    <row r="40" spans="2:5" ht="15.75" thickBot="1" x14ac:dyDescent="0.3">
      <c r="B40" s="57"/>
      <c r="C40" s="59"/>
      <c r="D40" s="59"/>
      <c r="E40" s="59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2" t="s">
        <v>21</v>
      </c>
      <c r="C43" s="19" t="s">
        <v>3</v>
      </c>
      <c r="D43" s="52" t="s">
        <v>4</v>
      </c>
      <c r="E43" s="19" t="s">
        <v>5</v>
      </c>
    </row>
    <row r="44" spans="2:5" ht="15.75" thickBot="1" x14ac:dyDescent="0.3">
      <c r="B44" s="53"/>
      <c r="C44" s="20" t="s">
        <v>22</v>
      </c>
      <c r="D44" s="53"/>
      <c r="E44" s="20" t="s">
        <v>23</v>
      </c>
    </row>
    <row r="45" spans="2:5" x14ac:dyDescent="0.25">
      <c r="B45" s="15" t="s">
        <v>36</v>
      </c>
      <c r="C45" s="22">
        <f>C9</f>
        <v>297638529</v>
      </c>
      <c r="D45" s="22">
        <f t="shared" ref="D45:E45" si="10">D9</f>
        <v>271034108.45999998</v>
      </c>
      <c r="E45" s="22">
        <f t="shared" si="10"/>
        <v>140661012.91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9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9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297638529</v>
      </c>
      <c r="D49" s="22">
        <f t="shared" ref="D49:E49" si="14">D13</f>
        <v>252877231.21000001</v>
      </c>
      <c r="E49" s="22">
        <f t="shared" si="14"/>
        <v>211705500.27000001</v>
      </c>
    </row>
    <row r="50" spans="2:6" ht="24" x14ac:dyDescent="0.25">
      <c r="B50" s="15" t="s">
        <v>16</v>
      </c>
      <c r="C50" s="37">
        <f>C16</f>
        <v>0</v>
      </c>
      <c r="D50" s="22">
        <f t="shared" ref="D50:E50" si="15">D16</f>
        <v>7764264.7400000002</v>
      </c>
      <c r="E50" s="22">
        <f t="shared" si="15"/>
        <v>0</v>
      </c>
    </row>
    <row r="51" spans="2:6" ht="24" x14ac:dyDescent="0.25">
      <c r="B51" s="28" t="s">
        <v>38</v>
      </c>
      <c r="C51" s="21">
        <f>C45+C46-C49+C50</f>
        <v>0</v>
      </c>
      <c r="D51" s="21">
        <f t="shared" ref="D51:E51" si="16">D45+D46-D49+D50</f>
        <v>25921141.989999972</v>
      </c>
      <c r="E51" s="21">
        <f t="shared" si="16"/>
        <v>-71044487.360000014</v>
      </c>
      <c r="F51" s="25"/>
    </row>
    <row r="52" spans="2:6" ht="24.75" thickBot="1" x14ac:dyDescent="0.3">
      <c r="B52" s="28" t="s">
        <v>39</v>
      </c>
      <c r="C52" s="21">
        <f>C51-C46</f>
        <v>0</v>
      </c>
      <c r="D52" s="21">
        <f t="shared" ref="D52:E52" si="17">D51-D46</f>
        <v>25921141.989999972</v>
      </c>
      <c r="E52" s="21">
        <f t="shared" si="17"/>
        <v>-71044487.360000014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2" t="s">
        <v>21</v>
      </c>
      <c r="C55" s="52" t="s">
        <v>28</v>
      </c>
      <c r="D55" s="52" t="s">
        <v>4</v>
      </c>
      <c r="E55" s="19" t="s">
        <v>5</v>
      </c>
    </row>
    <row r="56" spans="2:6" ht="15.75" thickBot="1" x14ac:dyDescent="0.3">
      <c r="B56" s="53"/>
      <c r="C56" s="53"/>
      <c r="D56" s="53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7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8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30" t="s">
        <v>43</v>
      </c>
      <c r="C64" s="33">
        <f>C63-C58</f>
        <v>0</v>
      </c>
      <c r="D64" s="33">
        <f t="shared" ref="D64:E64" si="25">D63-D58</f>
        <v>0</v>
      </c>
      <c r="E64" s="33">
        <f t="shared" si="25"/>
        <v>0</v>
      </c>
    </row>
    <row r="79" spans="18:18" x14ac:dyDescent="0.25">
      <c r="R79" s="27"/>
    </row>
  </sheetData>
  <sheetProtection algorithmName="SHA-512" hashValue="nuxYBfhUbm7ItVPh54pjuU/6rnpYlkNP5o//w9tS0c2F6YbpQnle/x6hBIzF1rJtogxiicvlpvrydI1wGKKNpg==" saltValue="4e6uGAaOxeIuFQaT7QYNyw==" spinCount="100000" sheet="1" objects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dcterms:created xsi:type="dcterms:W3CDTF">2020-01-08T20:37:56Z</dcterms:created>
  <dcterms:modified xsi:type="dcterms:W3CDTF">2020-10-22T21:36:00Z</dcterms:modified>
</cp:coreProperties>
</file>