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15 1er trimestre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S16" i="7" l="1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15" i="7"/>
  <c r="M42" i="7"/>
  <c r="O42" i="7"/>
  <c r="Q42" i="7"/>
  <c r="P41" i="7"/>
  <c r="N41" i="7"/>
  <c r="L41" i="7"/>
  <c r="K41" i="7"/>
  <c r="P40" i="7"/>
  <c r="N40" i="7"/>
  <c r="L40" i="7"/>
  <c r="P39" i="7"/>
  <c r="N39" i="7"/>
  <c r="L39" i="7"/>
  <c r="P38" i="7"/>
  <c r="N38" i="7"/>
  <c r="L38" i="7"/>
  <c r="P37" i="7"/>
  <c r="N37" i="7"/>
  <c r="L37" i="7"/>
  <c r="P36" i="7"/>
  <c r="N36" i="7"/>
  <c r="L36" i="7"/>
  <c r="P35" i="7"/>
  <c r="N35" i="7"/>
  <c r="L35" i="7"/>
  <c r="P34" i="7"/>
  <c r="N34" i="7"/>
  <c r="L34" i="7"/>
  <c r="K34" i="7"/>
  <c r="P33" i="7"/>
  <c r="N33" i="7"/>
  <c r="L33" i="7"/>
  <c r="K33" i="7"/>
  <c r="P32" i="7"/>
  <c r="N32" i="7"/>
  <c r="L32" i="7"/>
  <c r="K32" i="7"/>
  <c r="P31" i="7"/>
  <c r="N31" i="7"/>
  <c r="L31" i="7"/>
  <c r="K31" i="7"/>
  <c r="P30" i="7"/>
  <c r="N30" i="7"/>
  <c r="L30" i="7"/>
  <c r="K30" i="7"/>
  <c r="P29" i="7"/>
  <c r="N29" i="7"/>
  <c r="L29" i="7"/>
  <c r="K29" i="7"/>
  <c r="P28" i="7"/>
  <c r="N28" i="7"/>
  <c r="L28" i="7"/>
  <c r="K28" i="7"/>
  <c r="P27" i="7"/>
  <c r="N27" i="7"/>
  <c r="L27" i="7"/>
  <c r="K27" i="7"/>
  <c r="P26" i="7"/>
  <c r="N26" i="7"/>
  <c r="L26" i="7"/>
  <c r="K26" i="7"/>
  <c r="P25" i="7"/>
  <c r="N25" i="7"/>
  <c r="L25" i="7"/>
  <c r="K25" i="7"/>
  <c r="P24" i="7"/>
  <c r="N24" i="7"/>
  <c r="L24" i="7"/>
  <c r="K24" i="7"/>
  <c r="P23" i="7"/>
  <c r="N23" i="7"/>
  <c r="L23" i="7"/>
  <c r="K23" i="7"/>
  <c r="P22" i="7"/>
  <c r="N22" i="7"/>
  <c r="L22" i="7"/>
  <c r="K22" i="7"/>
  <c r="P21" i="7"/>
  <c r="N21" i="7"/>
  <c r="L21" i="7"/>
  <c r="K21" i="7"/>
  <c r="P20" i="7"/>
  <c r="N20" i="7"/>
  <c r="L20" i="7"/>
  <c r="K20" i="7"/>
  <c r="P19" i="7"/>
  <c r="N19" i="7"/>
  <c r="L19" i="7"/>
  <c r="K19" i="7"/>
  <c r="P18" i="7"/>
  <c r="N18" i="7"/>
  <c r="L18" i="7"/>
  <c r="K18" i="7"/>
  <c r="P17" i="7"/>
  <c r="N17" i="7"/>
  <c r="L17" i="7"/>
  <c r="K17" i="7"/>
  <c r="P16" i="7"/>
  <c r="N16" i="7"/>
  <c r="L16" i="7"/>
  <c r="K16" i="7"/>
  <c r="P15" i="7"/>
  <c r="N15" i="7"/>
  <c r="L15" i="7"/>
  <c r="K15" i="7"/>
  <c r="R15" i="7" l="1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6" i="7"/>
  <c r="R40" i="7"/>
  <c r="R41" i="7"/>
  <c r="R35" i="7"/>
  <c r="R39" i="7"/>
  <c r="R31" i="7"/>
  <c r="R32" i="7"/>
  <c r="R33" i="7"/>
  <c r="R34" i="7"/>
  <c r="R38" i="7"/>
  <c r="R37" i="7"/>
  <c r="S42" i="7"/>
  <c r="N42" i="7"/>
  <c r="P42" i="7"/>
  <c r="L42" i="7"/>
  <c r="R42" i="7" l="1"/>
</calcChain>
</file>

<file path=xl/sharedStrings.xml><?xml version="1.0" encoding="utf-8"?>
<sst xmlns="http://schemas.openxmlformats.org/spreadsheetml/2006/main" count="48" uniqueCount="26">
  <si>
    <t>RF-01</t>
  </si>
  <si>
    <t>INSTITUTO MUNICIPAL DE PENSIONES</t>
  </si>
  <si>
    <t xml:space="preserve">  ENERO</t>
  </si>
  <si>
    <t xml:space="preserve"> FEBRERO</t>
  </si>
  <si>
    <t>FEBRERO</t>
  </si>
  <si>
    <t xml:space="preserve">   MARZO</t>
  </si>
  <si>
    <t>MARZO</t>
  </si>
  <si>
    <t>EJERCIDO</t>
  </si>
  <si>
    <t xml:space="preserve">E G R E S O S </t>
  </si>
  <si>
    <t>ENERO</t>
  </si>
  <si>
    <t>Medicamentos</t>
  </si>
  <si>
    <t>T O T A L</t>
  </si>
  <si>
    <t xml:space="preserve"> </t>
  </si>
  <si>
    <t>Gastos del Personal Oficialia</t>
  </si>
  <si>
    <t>Costo en Honorarios Medicos</t>
  </si>
  <si>
    <t>Costo Material de Curación</t>
  </si>
  <si>
    <t>Auxiliar de Diagnostico</t>
  </si>
  <si>
    <t>Costo en hospitalizacion</t>
  </si>
  <si>
    <t>APROBADO</t>
  </si>
  <si>
    <t>TOTAL APROBADO</t>
  </si>
  <si>
    <t>TOTAL EJERCIDO</t>
  </si>
  <si>
    <t xml:space="preserve"> PRESUPUESTO EGRESOS 2015</t>
  </si>
  <si>
    <t>PRIMER TIMESTRE DEL 1 ENERO AL 31 DE MARZO 2015</t>
  </si>
  <si>
    <t>COMPARATIVO PRESUPUESTO APROBADO - EJERCIDO</t>
  </si>
  <si>
    <t>FRACCION XXIA  PRESUPUESTO ASIGNADO</t>
  </si>
  <si>
    <r>
      <t>AREA RESPONSABLE:</t>
    </r>
    <r>
      <rPr>
        <sz val="10"/>
        <rFont val="Arial"/>
        <family val="2"/>
      </rPr>
      <t xml:space="preserve"> SUBDIRECCION ADMINISTRATIVA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</si>
</sst>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0"/>
      <color indexed="56"/>
      <name val="Calibri"/>
      <family val="2"/>
    </font>
    <font>
      <sz val="10"/>
      <color indexed="36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indexed="56"/>
      <name val="Arial"/>
      <family val="2"/>
    </font>
    <font>
      <b/>
      <sz val="10"/>
      <color indexed="36"/>
      <name val="Arial"/>
      <family val="2"/>
    </font>
    <font>
      <b/>
      <u val="double"/>
      <sz val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10"/>
      <color indexed="36"/>
      <name val="Arial"/>
      <family val="2"/>
    </font>
    <font>
      <b/>
      <sz val="10"/>
      <color rgb="FF800080"/>
      <name val="Arial"/>
      <family val="2"/>
    </font>
    <font>
      <sz val="11"/>
      <color indexed="8"/>
      <name val="Calibri"/>
      <family val="2"/>
    </font>
    <font>
      <b/>
      <sz val="16"/>
      <name val="Calibri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2" fillId="0" borderId="0"/>
  </cellStyleXfs>
  <cellXfs count="70">
    <xf numFmtId="0" fontId="0" fillId="0" borderId="0" xfId="0"/>
    <xf numFmtId="0" fontId="2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7" fillId="2" borderId="0" xfId="1" applyFont="1" applyFill="1" applyBorder="1" applyAlignment="1"/>
    <xf numFmtId="0" fontId="8" fillId="2" borderId="0" xfId="1" applyFont="1" applyFill="1" applyBorder="1" applyAlignment="1"/>
    <xf numFmtId="0" fontId="9" fillId="2" borderId="0" xfId="1" applyFont="1" applyFill="1" applyBorder="1" applyAlignment="1"/>
    <xf numFmtId="0" fontId="7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1" fillId="2" borderId="0" xfId="1" applyFont="1" applyFill="1" applyBorder="1"/>
    <xf numFmtId="0" fontId="12" fillId="2" borderId="0" xfId="1" applyFont="1" applyFill="1" applyBorder="1"/>
    <xf numFmtId="0" fontId="13" fillId="2" borderId="0" xfId="1" applyFont="1" applyFill="1" applyBorder="1"/>
    <xf numFmtId="0" fontId="12" fillId="2" borderId="0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3" fontId="14" fillId="0" borderId="1" xfId="0" applyNumberFormat="1" applyFont="1" applyBorder="1"/>
    <xf numFmtId="41" fontId="12" fillId="2" borderId="1" xfId="2" applyFont="1" applyFill="1" applyBorder="1"/>
    <xf numFmtId="0" fontId="12" fillId="2" borderId="2" xfId="1" applyFont="1" applyFill="1" applyBorder="1"/>
    <xf numFmtId="0" fontId="7" fillId="2" borderId="2" xfId="1" applyFont="1" applyFill="1" applyBorder="1" applyAlignment="1">
      <alignment horizontal="right"/>
    </xf>
    <xf numFmtId="164" fontId="7" fillId="2" borderId="1" xfId="3" applyNumberFormat="1" applyFont="1" applyFill="1" applyBorder="1"/>
    <xf numFmtId="41" fontId="9" fillId="2" borderId="1" xfId="2" applyFont="1" applyFill="1" applyBorder="1"/>
    <xf numFmtId="164" fontId="13" fillId="2" borderId="0" xfId="1" applyNumberFormat="1" applyFont="1" applyFill="1" applyBorder="1"/>
    <xf numFmtId="164" fontId="12" fillId="2" borderId="0" xfId="1" applyNumberFormat="1" applyFont="1" applyFill="1" applyBorder="1"/>
    <xf numFmtId="164" fontId="11" fillId="2" borderId="0" xfId="1" applyNumberFormat="1" applyFont="1" applyFill="1" applyBorder="1"/>
    <xf numFmtId="41" fontId="11" fillId="2" borderId="1" xfId="2" applyFont="1" applyFill="1" applyBorder="1"/>
    <xf numFmtId="0" fontId="12" fillId="2" borderId="0" xfId="1" applyFont="1" applyFill="1" applyBorder="1" applyAlignment="1">
      <alignment horizontal="right"/>
    </xf>
    <xf numFmtId="4" fontId="13" fillId="2" borderId="0" xfId="1" applyNumberFormat="1" applyFont="1" applyFill="1" applyBorder="1" applyAlignment="1">
      <alignment horizontal="right"/>
    </xf>
    <xf numFmtId="4" fontId="12" fillId="2" borderId="0" xfId="1" applyNumberFormat="1" applyFont="1" applyFill="1" applyBorder="1" applyAlignment="1">
      <alignment horizontal="right"/>
    </xf>
    <xf numFmtId="4" fontId="11" fillId="2" borderId="0" xfId="1" applyNumberFormat="1" applyFont="1" applyFill="1" applyBorder="1" applyAlignment="1">
      <alignment horizontal="right"/>
    </xf>
    <xf numFmtId="164" fontId="5" fillId="2" borderId="0" xfId="1" applyNumberFormat="1" applyFont="1" applyFill="1"/>
    <xf numFmtId="164" fontId="2" fillId="2" borderId="0" xfId="1" applyNumberFormat="1" applyFont="1" applyFill="1"/>
    <xf numFmtId="0" fontId="12" fillId="0" borderId="0" xfId="0" applyNumberFormat="1" applyFont="1" applyFill="1" applyBorder="1" applyAlignment="1" applyProtection="1">
      <alignment horizontal="justify" vertical="top" wrapText="1"/>
      <protection locked="0"/>
    </xf>
    <xf numFmtId="0" fontId="12" fillId="0" borderId="0" xfId="0" applyFont="1"/>
    <xf numFmtId="0" fontId="17" fillId="2" borderId="0" xfId="1" applyFont="1" applyFill="1" applyBorder="1"/>
    <xf numFmtId="0" fontId="0" fillId="0" borderId="1" xfId="0" applyBorder="1"/>
    <xf numFmtId="3" fontId="0" fillId="0" borderId="1" xfId="0" applyNumberFormat="1" applyBorder="1"/>
    <xf numFmtId="0" fontId="2" fillId="2" borderId="3" xfId="1" applyFont="1" applyFill="1" applyBorder="1"/>
    <xf numFmtId="0" fontId="2" fillId="2" borderId="4" xfId="1" applyFont="1" applyFill="1" applyBorder="1"/>
    <xf numFmtId="0" fontId="3" fillId="2" borderId="4" xfId="1" applyFont="1" applyFill="1" applyBorder="1"/>
    <xf numFmtId="0" fontId="4" fillId="2" borderId="4" xfId="1" applyFont="1" applyFill="1" applyBorder="1"/>
    <xf numFmtId="0" fontId="5" fillId="2" borderId="4" xfId="1" applyFont="1" applyFill="1" applyBorder="1"/>
    <xf numFmtId="0" fontId="2" fillId="2" borderId="6" xfId="1" applyFont="1" applyFill="1" applyBorder="1"/>
    <xf numFmtId="0" fontId="2" fillId="2" borderId="0" xfId="1" applyFont="1" applyFill="1" applyBorder="1"/>
    <xf numFmtId="0" fontId="6" fillId="2" borderId="0" xfId="1" applyFont="1" applyFill="1" applyBorder="1"/>
    <xf numFmtId="0" fontId="4" fillId="2" borderId="0" xfId="1" applyFont="1" applyFill="1" applyBorder="1"/>
    <xf numFmtId="0" fontId="5" fillId="2" borderId="0" xfId="1" applyFont="1" applyFill="1" applyBorder="1"/>
    <xf numFmtId="0" fontId="16" fillId="2" borderId="0" xfId="1" applyFont="1" applyFill="1" applyBorder="1"/>
    <xf numFmtId="0" fontId="2" fillId="2" borderId="8" xfId="1" applyFont="1" applyFill="1" applyBorder="1"/>
    <xf numFmtId="0" fontId="2" fillId="2" borderId="9" xfId="1" applyFont="1" applyFill="1" applyBorder="1"/>
    <xf numFmtId="41" fontId="12" fillId="2" borderId="9" xfId="2" applyFont="1" applyFill="1" applyBorder="1"/>
    <xf numFmtId="0" fontId="13" fillId="2" borderId="9" xfId="1" applyFont="1" applyFill="1" applyBorder="1"/>
    <xf numFmtId="0" fontId="12" fillId="2" borderId="9" xfId="1" applyFont="1" applyFill="1" applyBorder="1"/>
    <xf numFmtId="0" fontId="11" fillId="2" borderId="9" xfId="1" applyFont="1" applyFill="1" applyBorder="1"/>
    <xf numFmtId="0" fontId="8" fillId="3" borderId="0" xfId="1" applyFont="1" applyFill="1" applyBorder="1" applyAlignment="1"/>
    <xf numFmtId="0" fontId="8" fillId="3" borderId="0" xfId="1" applyFont="1" applyFill="1" applyBorder="1" applyAlignment="1">
      <alignment horizontal="center"/>
    </xf>
    <xf numFmtId="0" fontId="11" fillId="3" borderId="0" xfId="1" applyFont="1" applyFill="1" applyBorder="1"/>
    <xf numFmtId="164" fontId="11" fillId="3" borderId="0" xfId="1" applyNumberFormat="1" applyFont="1" applyFill="1" applyBorder="1"/>
    <xf numFmtId="0" fontId="4" fillId="3" borderId="0" xfId="1" applyFont="1" applyFill="1" applyBorder="1"/>
    <xf numFmtId="0" fontId="0" fillId="3" borderId="0" xfId="0" applyFill="1" applyBorder="1"/>
    <xf numFmtId="0" fontId="4" fillId="3" borderId="4" xfId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7" xfId="0" applyFill="1" applyBorder="1"/>
    <xf numFmtId="0" fontId="11" fillId="3" borderId="9" xfId="1" applyFont="1" applyFill="1" applyBorder="1"/>
    <xf numFmtId="0" fontId="0" fillId="3" borderId="9" xfId="0" applyFill="1" applyBorder="1"/>
    <xf numFmtId="0" fontId="0" fillId="3" borderId="10" xfId="0" applyFill="1" applyBorder="1"/>
    <xf numFmtId="0" fontId="3" fillId="2" borderId="0" xfId="1" applyFont="1" applyFill="1" applyAlignment="1">
      <alignment horizontal="center"/>
    </xf>
    <xf numFmtId="0" fontId="7" fillId="2" borderId="0" xfId="1" applyFont="1" applyFill="1" applyBorder="1" applyAlignment="1">
      <alignment horizontal="center"/>
    </xf>
  </cellXfs>
  <cellStyles count="5">
    <cellStyle name="Millares [0] 2" xfId="2"/>
    <cellStyle name="Millares 2" xfId="3"/>
    <cellStyle name="Normal" xfId="0" builtinId="0"/>
    <cellStyle name="Normal 2" xfId="1"/>
    <cellStyle name="Normal 5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%20VIANEY%2011-06-18/CONSEJO/CONSEJO%202015/CONSEJO%20IMPE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31 ENERO"/>
      <sheetName val="BALANCE 28 FEBRERO"/>
      <sheetName val="BALANCE 31 MARZO"/>
      <sheetName val="BALANCE 30 ABRIL"/>
      <sheetName val="BALANCE 31 MAYO"/>
      <sheetName val="BALANCE 30 JUNIO"/>
      <sheetName val="BALANCE 31 JULIO"/>
      <sheetName val="BALANCE 31 AGOSTO"/>
      <sheetName val="BALANCE 30 SEPTIEMBRE"/>
      <sheetName val="BALANCE 31 OCTUBRE"/>
      <sheetName val="BALANCE 30 NOVIEMBRE"/>
      <sheetName val="BALANCE 31 DICIEMBRE"/>
      <sheetName val="PPTO 2015"/>
      <sheetName val="ppto ejercido 2015 CONSEJO"/>
      <sheetName val="comparativo"/>
      <sheetName val="comp.14-15 pend"/>
      <sheetName val="promedios"/>
      <sheetName val="medicamentos"/>
      <sheetName val="estudios"/>
      <sheetName val="hospital"/>
      <sheetName val="gastos generales"/>
      <sheetName val="COMPARATIVO PRES.EJE ENE´15"/>
      <sheetName val="COMPARATIVO PRES-EJE FEB´15"/>
      <sheetName val="COMPARATIVO PRES-EJE MAR´15"/>
      <sheetName val="ppto ejercido 2015 1er TRIM"/>
      <sheetName val="COMPARATIVO PRES-EJE ABR´15"/>
      <sheetName val="COMPARATIVO PRES-EJE MAYO´15"/>
      <sheetName val="COMPARATIVO PRES-EJE JUNIO´15"/>
      <sheetName val="ppto ejercido 2015 2do TRIM"/>
      <sheetName val="COMPARATIVO PRES-EJE JULIO´15"/>
      <sheetName val="COMPARATIVO PRES-EJE AGO´15"/>
      <sheetName val="COMPARATIVO PRES-EJE SEP´15"/>
      <sheetName val="PPTO Ejercido 2015 3er. Trim"/>
      <sheetName val="COMPARATIVO PRES-EJE OCT´15"/>
      <sheetName val="COMPARATIVO PRES-EJE NOV´15"/>
      <sheetName val="COMPARATIVO PRES-EJE DIC´15"/>
      <sheetName val="PPTO Ejercido 2015 4o. Trim"/>
      <sheetName val="Resumen 1er. trim impe"/>
      <sheetName val="EDO DE RESULTADOS ENERO"/>
      <sheetName val="EDO DE RESULTADOS FEBRERO"/>
      <sheetName val="EDO DE RESULTADOS MARZO"/>
      <sheetName val="trimestral impe 1er.trim."/>
      <sheetName val="Resumen 2o. trim impe"/>
      <sheetName val="EDO DE RESULTADOS ABRIL"/>
      <sheetName val="EDO DE RESULTADOS MAYO"/>
      <sheetName val="EDO DE RESULTADOS JUNIO"/>
      <sheetName val="trimestral impe 2do.trim."/>
      <sheetName val="Resumen 3er. Trim. IMPE"/>
      <sheetName val="EDO DE RESULTADOS JULIO"/>
      <sheetName val="EDO DE RESULTADOS AGOSTO"/>
      <sheetName val="EDO DE RESULTADOS SEPTIEMBRE"/>
      <sheetName val="3RE. TRIMESTRE IMPE"/>
      <sheetName val="Resumen 4o. Trim. IMPE"/>
      <sheetName val="EDO DE RESULTADOS OCTUBRE"/>
      <sheetName val="EDO DE RESULTADOS NOVIEMBRE"/>
      <sheetName val="EDO DE RESULTADOS DICIEMBRE"/>
      <sheetName val="4o. TRIMESTRE IMPE"/>
      <sheetName val="EDO DE RESULTADOS ANUAL IMPE "/>
      <sheetName val="CTAS BALANCE IMPE ENE´15"/>
      <sheetName val="O Y A  IMPE ENERO´15"/>
      <sheetName val="CTAS BALANCE IMPE FEB´15"/>
      <sheetName val="O Y A  IMPE FEBRERO´15"/>
      <sheetName val="CTAS BALANCE IMPE MAR´15"/>
      <sheetName val="O Y A  IMPE MARZO´15"/>
      <sheetName val="CTAS BALANCE IMPE 1er.trim."/>
      <sheetName val="O Y A  IMPE 1er.tim."/>
      <sheetName val="CTAS BALANCE IMPE ABRIL´15"/>
      <sheetName val="O Y A  IMPE ABRIL´15"/>
      <sheetName val="CTAS BALANCE IMPE MAYO´15"/>
      <sheetName val="O Y A  IMPE MAYO´15"/>
      <sheetName val="CTAS BALANCE IMPE JUNIO´15"/>
      <sheetName val="O Y A  IMPE JUNIO´15"/>
      <sheetName val="CTAS BALANCE IMPE 2o.trim."/>
      <sheetName val="O Y A  IMPE 2o.tim."/>
      <sheetName val="CTAS BALANCE IMPE JULIO´15"/>
      <sheetName val="O Y A  IMPE JULIO´15"/>
      <sheetName val="CTAS BALANCE IMPE AGOSTO´15"/>
      <sheetName val="O Y A  IMPE AGOSTO´15"/>
      <sheetName val="CTAS BALANCE IMPE SEPTIEMBRE´15"/>
      <sheetName val="O Y A  IMPE SEPTIEMBRE´15"/>
      <sheetName val="CTAS BALANCE IMPE 3er.trim."/>
      <sheetName val="O Y A  IMPE 3er.tim."/>
      <sheetName val="CTAS BALANCE IMPE OCTUBRE"/>
      <sheetName val="O Y A  IMPE OCTUBRE´15"/>
      <sheetName val="CTAS BALANCE IMPE NOVIEMBRE"/>
      <sheetName val="O Y A  IMPE NOVIEMBRE´15"/>
      <sheetName val="CTAS BALANCE IMPE DICIEMBRE"/>
      <sheetName val="O Y A  IMPE DICIEMBRE´15"/>
      <sheetName val="CTAS BALANCE IMPE 4o.trim."/>
      <sheetName val="O Y A  IMPE 4o.tim."/>
      <sheetName val="CTAS BALANCE IMPE ANUAL"/>
      <sheetName val="O Y A  IMPE ANUAL"/>
      <sheetName val="Deuda púb. impe trim"/>
      <sheetName val="Deuda púb. impe an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3">
          <cell r="K13" t="str">
            <v>Aport.10% Serv.Med. Emp.CUM</v>
          </cell>
        </row>
        <row r="46">
          <cell r="K46" t="str">
            <v>Gastos del Personal U.S.M.</v>
          </cell>
          <cell r="L46">
            <v>2445333.3333333335</v>
          </cell>
          <cell r="M46">
            <v>2445333.3333333335</v>
          </cell>
          <cell r="N46">
            <v>2445333.3333333335</v>
          </cell>
        </row>
        <row r="47">
          <cell r="K47" t="str">
            <v>Gastos Generales U.S.M</v>
          </cell>
          <cell r="L47">
            <v>438869.66666666669</v>
          </cell>
          <cell r="M47">
            <v>438869.66666666669</v>
          </cell>
          <cell r="N47">
            <v>438869.66666666669</v>
          </cell>
        </row>
        <row r="48">
          <cell r="K48" t="str">
            <v>Honorarios Hospitalarios</v>
          </cell>
          <cell r="L48">
            <v>39750</v>
          </cell>
          <cell r="M48">
            <v>39750</v>
          </cell>
          <cell r="N48">
            <v>39750</v>
          </cell>
        </row>
        <row r="49">
          <cell r="K49" t="str">
            <v>Honorarios Esp. 2do. Nivel</v>
          </cell>
          <cell r="L49">
            <v>3783.3333333333335</v>
          </cell>
          <cell r="M49">
            <v>3783.3333333333335</v>
          </cell>
          <cell r="N49">
            <v>3783.3333333333335</v>
          </cell>
        </row>
        <row r="50">
          <cell r="K50" t="str">
            <v>Honorarios Quirurgicos</v>
          </cell>
          <cell r="L50">
            <v>100000</v>
          </cell>
          <cell r="M50">
            <v>100000</v>
          </cell>
          <cell r="N50">
            <v>100000</v>
          </cell>
        </row>
        <row r="51">
          <cell r="K51" t="str">
            <v>Honorarios por Iguala</v>
          </cell>
          <cell r="L51">
            <v>559583.33333333337</v>
          </cell>
          <cell r="M51">
            <v>559583.33333333337</v>
          </cell>
          <cell r="N51">
            <v>559583.33333333337</v>
          </cell>
        </row>
        <row r="52">
          <cell r="K52" t="str">
            <v>Honorarios Esp. 3er. Nivel</v>
          </cell>
          <cell r="L52">
            <v>416666.66666666669</v>
          </cell>
          <cell r="M52">
            <v>416666.66666666669</v>
          </cell>
          <cell r="N52">
            <v>416666.66666666669</v>
          </cell>
        </row>
        <row r="53">
          <cell r="K53" t="str">
            <v>Costo en Hospitales por Hospitalizacion</v>
          </cell>
          <cell r="L53">
            <v>2435000</v>
          </cell>
          <cell r="M53">
            <v>2435000</v>
          </cell>
          <cell r="N53">
            <v>2435000</v>
          </cell>
        </row>
        <row r="54">
          <cell r="K54" t="str">
            <v>Costo en Hospitales por Consulta Externa</v>
          </cell>
          <cell r="L54">
            <v>50541.666666666664</v>
          </cell>
          <cell r="M54">
            <v>50541.666666666664</v>
          </cell>
          <cell r="N54">
            <v>50541.666666666664</v>
          </cell>
        </row>
        <row r="55">
          <cell r="K55" t="str">
            <v>Costo en Hospitales por Quirófano</v>
          </cell>
          <cell r="L55">
            <v>50000</v>
          </cell>
          <cell r="M55">
            <v>50000</v>
          </cell>
          <cell r="N55">
            <v>50000</v>
          </cell>
        </row>
        <row r="56">
          <cell r="K56" t="str">
            <v>Laboratorio</v>
          </cell>
          <cell r="L56">
            <v>266666.66666666669</v>
          </cell>
          <cell r="M56">
            <v>266666.66666666669</v>
          </cell>
          <cell r="N56">
            <v>266666.66666666669</v>
          </cell>
        </row>
        <row r="57">
          <cell r="K57" t="str">
            <v>Rayos X</v>
          </cell>
          <cell r="L57">
            <v>83333.333333333328</v>
          </cell>
          <cell r="M57">
            <v>83333.333333333328</v>
          </cell>
          <cell r="N57">
            <v>83333.333333333328</v>
          </cell>
        </row>
        <row r="58">
          <cell r="K58" t="str">
            <v>Estudios Especiales</v>
          </cell>
          <cell r="L58">
            <v>100000</v>
          </cell>
          <cell r="M58">
            <v>100000</v>
          </cell>
          <cell r="N58">
            <v>100000</v>
          </cell>
        </row>
        <row r="59">
          <cell r="K59" t="str">
            <v>Medicamentos</v>
          </cell>
          <cell r="L59">
            <v>5916666.666666667</v>
          </cell>
          <cell r="M59">
            <v>5916666.666666667</v>
          </cell>
          <cell r="N59">
            <v>5916666.666666667</v>
          </cell>
        </row>
        <row r="60">
          <cell r="K60" t="str">
            <v>Material de Curacion</v>
          </cell>
          <cell r="L60">
            <v>58333.333333333336</v>
          </cell>
          <cell r="M60">
            <v>58333.333333333336</v>
          </cell>
          <cell r="N60">
            <v>58333.333333333336</v>
          </cell>
        </row>
        <row r="61">
          <cell r="K61" t="str">
            <v>Servicios Clinicos</v>
          </cell>
          <cell r="L61">
            <v>83333.333333333328</v>
          </cell>
          <cell r="M61">
            <v>83333.333333333328</v>
          </cell>
          <cell r="N61">
            <v>83333.333333333328</v>
          </cell>
        </row>
        <row r="62">
          <cell r="K62" t="str">
            <v>Material para Rayos X</v>
          </cell>
          <cell r="L62">
            <v>33333.333333333336</v>
          </cell>
          <cell r="M62">
            <v>33333.333333333336</v>
          </cell>
          <cell r="N62">
            <v>33333.333333333336</v>
          </cell>
        </row>
        <row r="63">
          <cell r="K63" t="str">
            <v>Material CIAM</v>
          </cell>
          <cell r="L63">
            <v>2083.3333333333335</v>
          </cell>
          <cell r="M63">
            <v>2083.3333333333335</v>
          </cell>
          <cell r="N63">
            <v>2083.3333333333335</v>
          </cell>
        </row>
        <row r="64">
          <cell r="K64" t="str">
            <v>Gastos del Personal Oficialia</v>
          </cell>
          <cell r="L64">
            <v>0</v>
          </cell>
          <cell r="M64">
            <v>0</v>
          </cell>
          <cell r="N64">
            <v>0</v>
          </cell>
        </row>
        <row r="65">
          <cell r="K65" t="str">
            <v>Medicamentos</v>
          </cell>
          <cell r="L65">
            <v>0</v>
          </cell>
          <cell r="M65">
            <v>0</v>
          </cell>
          <cell r="N65">
            <v>0</v>
          </cell>
        </row>
        <row r="66">
          <cell r="L66">
            <v>0</v>
          </cell>
          <cell r="M66">
            <v>0</v>
          </cell>
          <cell r="N66">
            <v>0</v>
          </cell>
        </row>
        <row r="67">
          <cell r="L67">
            <v>0</v>
          </cell>
          <cell r="M67">
            <v>0</v>
          </cell>
          <cell r="N67">
            <v>0</v>
          </cell>
        </row>
        <row r="68">
          <cell r="L68">
            <v>0</v>
          </cell>
          <cell r="M68">
            <v>0</v>
          </cell>
          <cell r="N68">
            <v>0</v>
          </cell>
        </row>
        <row r="69">
          <cell r="L69">
            <v>0</v>
          </cell>
          <cell r="M69">
            <v>0</v>
          </cell>
          <cell r="N69">
            <v>0</v>
          </cell>
        </row>
        <row r="70">
          <cell r="L70">
            <v>1250</v>
          </cell>
          <cell r="M70">
            <v>1250</v>
          </cell>
          <cell r="N70">
            <v>1250</v>
          </cell>
        </row>
        <row r="71">
          <cell r="L71">
            <v>14488161.333333336</v>
          </cell>
          <cell r="M71">
            <v>14488161.333333336</v>
          </cell>
          <cell r="N71">
            <v>14488161.333333336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3"/>
  <sheetViews>
    <sheetView tabSelected="1" topLeftCell="B1" workbookViewId="0">
      <selection activeCell="K2" sqref="K2"/>
    </sheetView>
  </sheetViews>
  <sheetFormatPr baseColWidth="10" defaultRowHeight="15" x14ac:dyDescent="0.25"/>
  <cols>
    <col min="1" max="4" width="2" bestFit="1" customWidth="1"/>
    <col min="5" max="5" width="1" bestFit="1" customWidth="1"/>
    <col min="6" max="9" width="2" bestFit="1" customWidth="1"/>
    <col min="11" max="11" width="56" bestFit="1" customWidth="1"/>
    <col min="12" max="12" width="11.28515625" bestFit="1" customWidth="1"/>
    <col min="13" max="13" width="13.85546875" customWidth="1"/>
    <col min="14" max="17" width="11.28515625" bestFit="1" customWidth="1"/>
    <col min="18" max="18" width="18.7109375" customWidth="1"/>
    <col min="19" max="19" width="16.5703125" bestFit="1" customWidth="1"/>
  </cols>
  <sheetData>
    <row r="2" spans="1:19" ht="15.75" thickBot="1" x14ac:dyDescent="0.3"/>
    <row r="3" spans="1:19" ht="15.75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40" t="s">
        <v>0</v>
      </c>
      <c r="L3" s="41"/>
      <c r="M3" s="39"/>
      <c r="N3" s="42"/>
      <c r="O3" s="41"/>
      <c r="P3" s="42"/>
      <c r="Q3" s="61"/>
      <c r="R3" s="62"/>
      <c r="S3" s="63"/>
    </row>
    <row r="4" spans="1:19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5"/>
      <c r="L4" s="46"/>
      <c r="M4" s="44"/>
      <c r="N4" s="47"/>
      <c r="O4" s="46"/>
      <c r="P4" s="47"/>
      <c r="Q4" s="59"/>
      <c r="R4" s="60"/>
      <c r="S4" s="64"/>
    </row>
    <row r="5" spans="1:19" ht="21" x14ac:dyDescent="0.35">
      <c r="A5" s="43"/>
      <c r="B5" s="44"/>
      <c r="C5" s="44"/>
      <c r="D5" s="44"/>
      <c r="E5" s="44"/>
      <c r="F5" s="44"/>
      <c r="G5" s="44"/>
      <c r="H5" s="44"/>
      <c r="I5" s="44"/>
      <c r="J5" s="44"/>
      <c r="K5" s="48" t="s">
        <v>1</v>
      </c>
      <c r="L5" s="46"/>
      <c r="M5" s="44"/>
      <c r="N5" s="47"/>
      <c r="O5" s="46"/>
      <c r="P5" s="47"/>
      <c r="Q5" s="59"/>
      <c r="R5" s="60"/>
      <c r="S5" s="64"/>
    </row>
    <row r="6" spans="1:19" x14ac:dyDescent="0.25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6"/>
      <c r="M6" s="44"/>
      <c r="N6" s="47"/>
      <c r="O6" s="46"/>
      <c r="P6" s="47"/>
      <c r="Q6" s="59"/>
      <c r="R6" s="60"/>
      <c r="S6" s="64"/>
    </row>
    <row r="7" spans="1:19" x14ac:dyDescent="0.25">
      <c r="A7" s="43"/>
      <c r="B7" s="44"/>
      <c r="C7" s="44"/>
      <c r="D7" s="44"/>
      <c r="E7" s="44"/>
      <c r="F7" s="44"/>
      <c r="G7" s="44"/>
      <c r="H7" s="44"/>
      <c r="I7" s="44"/>
      <c r="J7" s="44"/>
      <c r="K7" s="7" t="s">
        <v>21</v>
      </c>
      <c r="L7" s="5"/>
      <c r="M7" s="4"/>
      <c r="N7" s="6"/>
      <c r="O7" s="5"/>
      <c r="P7" s="6"/>
      <c r="Q7" s="55"/>
      <c r="R7" s="60"/>
      <c r="S7" s="64"/>
    </row>
    <row r="8" spans="1:19" x14ac:dyDescent="0.25">
      <c r="A8" s="43"/>
      <c r="B8" s="44"/>
      <c r="C8" s="44"/>
      <c r="D8" s="44"/>
      <c r="E8" s="44"/>
      <c r="F8" s="44"/>
      <c r="G8" s="44"/>
      <c r="H8" s="44"/>
      <c r="I8" s="44"/>
      <c r="J8" s="44"/>
      <c r="K8" s="7" t="s">
        <v>22</v>
      </c>
      <c r="L8" s="69" t="s">
        <v>25</v>
      </c>
      <c r="M8" s="69"/>
      <c r="N8" s="69"/>
      <c r="O8" s="69"/>
      <c r="P8" s="69"/>
      <c r="Q8" s="56"/>
      <c r="R8" s="60"/>
      <c r="S8" s="64"/>
    </row>
    <row r="9" spans="1:19" ht="5.25" customHeight="1" x14ac:dyDescent="0.25">
      <c r="A9" s="43"/>
      <c r="B9" s="44"/>
      <c r="C9" s="44"/>
      <c r="D9" s="44"/>
      <c r="E9" s="44"/>
      <c r="F9" s="44"/>
      <c r="G9" s="44"/>
      <c r="H9" s="44"/>
      <c r="I9" s="44"/>
      <c r="J9" s="44"/>
      <c r="K9" s="7"/>
      <c r="L9" s="8"/>
      <c r="M9" s="7"/>
      <c r="N9" s="9"/>
      <c r="O9" s="8"/>
      <c r="P9" s="9"/>
      <c r="Q9" s="56"/>
      <c r="R9" s="60"/>
      <c r="S9" s="64"/>
    </row>
    <row r="10" spans="1:19" x14ac:dyDescent="0.25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12" t="s">
        <v>23</v>
      </c>
      <c r="L10" s="13"/>
      <c r="M10" s="12"/>
      <c r="N10" s="13"/>
      <c r="O10" s="11"/>
      <c r="P10" s="13"/>
      <c r="Q10" s="57"/>
      <c r="R10" s="60"/>
      <c r="S10" s="64"/>
    </row>
    <row r="11" spans="1:19" x14ac:dyDescent="0.25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35" t="s">
        <v>24</v>
      </c>
      <c r="L11" s="23"/>
      <c r="M11" s="24"/>
      <c r="N11" s="23"/>
      <c r="O11" s="25"/>
      <c r="P11" s="23"/>
      <c r="Q11" s="58"/>
      <c r="R11" s="60"/>
      <c r="S11" s="64"/>
    </row>
    <row r="12" spans="1:19" ht="15.75" thickBot="1" x14ac:dyDescent="0.3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1"/>
      <c r="L12" s="52"/>
      <c r="M12" s="53"/>
      <c r="N12" s="52"/>
      <c r="O12" s="54"/>
      <c r="P12" s="52"/>
      <c r="Q12" s="65"/>
      <c r="R12" s="66"/>
      <c r="S12" s="67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0" t="s">
        <v>8</v>
      </c>
      <c r="L13" s="9" t="s">
        <v>18</v>
      </c>
      <c r="M13" s="7" t="s">
        <v>7</v>
      </c>
      <c r="N13" s="9" t="s">
        <v>18</v>
      </c>
      <c r="O13" s="7" t="s">
        <v>7</v>
      </c>
      <c r="P13" s="9" t="s">
        <v>18</v>
      </c>
      <c r="Q13" s="7" t="s">
        <v>7</v>
      </c>
      <c r="R13" s="9" t="s">
        <v>19</v>
      </c>
      <c r="S13" s="7" t="s">
        <v>20</v>
      </c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4"/>
      <c r="L14" s="16" t="s">
        <v>2</v>
      </c>
      <c r="M14" s="15" t="s">
        <v>9</v>
      </c>
      <c r="N14" s="16" t="s">
        <v>3</v>
      </c>
      <c r="O14" s="15" t="s">
        <v>4</v>
      </c>
      <c r="P14" s="16" t="s">
        <v>5</v>
      </c>
      <c r="Q14" s="15" t="s">
        <v>6</v>
      </c>
      <c r="R14" s="36"/>
      <c r="S14" s="36"/>
    </row>
    <row r="15" spans="1:19" x14ac:dyDescent="0.25">
      <c r="A15" s="33">
        <v>5</v>
      </c>
      <c r="B15" s="33">
        <v>5</v>
      </c>
      <c r="C15" s="33">
        <v>0</v>
      </c>
      <c r="D15" s="33">
        <v>9</v>
      </c>
      <c r="E15" s="33" t="s">
        <v>12</v>
      </c>
      <c r="F15" s="33">
        <v>0</v>
      </c>
      <c r="G15" s="33">
        <v>0</v>
      </c>
      <c r="H15" s="33">
        <v>0</v>
      </c>
      <c r="I15" s="33">
        <v>1</v>
      </c>
      <c r="J15" s="1"/>
      <c r="K15" s="19" t="str">
        <f>'[1]PPTO 2015'!K46</f>
        <v>Gastos del Personal U.S.M.</v>
      </c>
      <c r="L15" s="17">
        <f>'[1]PPTO 2015'!L46</f>
        <v>2445333.3333333335</v>
      </c>
      <c r="M15" s="18">
        <v>1050044.98</v>
      </c>
      <c r="N15" s="17">
        <f>'[1]PPTO 2015'!M46</f>
        <v>2445333.3333333335</v>
      </c>
      <c r="O15" s="18">
        <v>2533079.88</v>
      </c>
      <c r="P15" s="17">
        <f>'[1]PPTO 2015'!N46</f>
        <v>2445333.3333333335</v>
      </c>
      <c r="Q15" s="18">
        <v>964375.51</v>
      </c>
      <c r="R15" s="37">
        <f>SUM(L15+N15+P15)</f>
        <v>7336000</v>
      </c>
      <c r="S15" s="37">
        <f>SUM(M15+O15+Q15)</f>
        <v>4547500.37</v>
      </c>
    </row>
    <row r="16" spans="1:19" x14ac:dyDescent="0.25">
      <c r="A16" s="33">
        <v>5</v>
      </c>
      <c r="B16" s="33">
        <v>5</v>
      </c>
      <c r="C16" s="33">
        <v>0</v>
      </c>
      <c r="D16" s="33">
        <v>9</v>
      </c>
      <c r="E16" s="33" t="s">
        <v>12</v>
      </c>
      <c r="F16" s="33">
        <v>0</v>
      </c>
      <c r="G16" s="33">
        <v>0</v>
      </c>
      <c r="H16" s="33">
        <v>0</v>
      </c>
      <c r="I16" s="33">
        <v>2</v>
      </c>
      <c r="J16" s="1"/>
      <c r="K16" s="19" t="str">
        <f>'[1]PPTO 2015'!K47</f>
        <v>Gastos Generales U.S.M</v>
      </c>
      <c r="L16" s="17">
        <f>'[1]PPTO 2015'!L47</f>
        <v>438869.66666666669</v>
      </c>
      <c r="M16" s="18">
        <v>246992.68</v>
      </c>
      <c r="N16" s="17">
        <f>'[1]PPTO 2015'!M47</f>
        <v>438869.66666666669</v>
      </c>
      <c r="O16" s="18">
        <v>234270.45</v>
      </c>
      <c r="P16" s="17">
        <f>'[1]PPTO 2015'!N47</f>
        <v>438869.66666666669</v>
      </c>
      <c r="Q16" s="18">
        <v>305326.23</v>
      </c>
      <c r="R16" s="37">
        <f t="shared" ref="R16:R42" si="0">SUM(L16+N16+P16)</f>
        <v>1316609</v>
      </c>
      <c r="S16" s="37">
        <f t="shared" ref="S16:S42" si="1">SUM(M16+O16+Q16)</f>
        <v>786589.36</v>
      </c>
    </row>
    <row r="17" spans="1:19" x14ac:dyDescent="0.25">
      <c r="A17" s="33">
        <v>5</v>
      </c>
      <c r="B17" s="33">
        <v>5</v>
      </c>
      <c r="C17" s="33">
        <v>1</v>
      </c>
      <c r="D17" s="33">
        <v>0</v>
      </c>
      <c r="E17" s="33" t="s">
        <v>12</v>
      </c>
      <c r="F17" s="33">
        <v>0</v>
      </c>
      <c r="G17" s="33">
        <v>0</v>
      </c>
      <c r="H17" s="33">
        <v>0</v>
      </c>
      <c r="I17" s="33">
        <v>1</v>
      </c>
      <c r="J17" s="1"/>
      <c r="K17" s="19" t="str">
        <f>'[1]PPTO 2015'!K48</f>
        <v>Honorarios Hospitalarios</v>
      </c>
      <c r="L17" s="17">
        <f>'[1]PPTO 2015'!L48</f>
        <v>39750</v>
      </c>
      <c r="M17" s="18">
        <v>1536138.76</v>
      </c>
      <c r="N17" s="17">
        <f>'[1]PPTO 2015'!M48</f>
        <v>39750</v>
      </c>
      <c r="O17" s="18">
        <v>2561020.29</v>
      </c>
      <c r="P17" s="17">
        <f>'[1]PPTO 2015'!N48</f>
        <v>39750</v>
      </c>
      <c r="Q17" s="18">
        <v>1937538.24</v>
      </c>
      <c r="R17" s="37">
        <f t="shared" si="0"/>
        <v>119250</v>
      </c>
      <c r="S17" s="37">
        <f t="shared" si="1"/>
        <v>6034697.29</v>
      </c>
    </row>
    <row r="18" spans="1:19" x14ac:dyDescent="0.25">
      <c r="A18" s="33">
        <v>5</v>
      </c>
      <c r="B18" s="33">
        <v>5</v>
      </c>
      <c r="C18" s="33">
        <v>1</v>
      </c>
      <c r="D18" s="33">
        <v>0</v>
      </c>
      <c r="E18" s="33" t="s">
        <v>12</v>
      </c>
      <c r="F18" s="33">
        <v>0</v>
      </c>
      <c r="G18" s="33">
        <v>0</v>
      </c>
      <c r="H18" s="33">
        <v>0</v>
      </c>
      <c r="I18" s="33">
        <v>2</v>
      </c>
      <c r="J18" s="1"/>
      <c r="K18" s="19" t="str">
        <f>'[1]PPTO 2015'!K49</f>
        <v>Honorarios Esp. 2do. Nivel</v>
      </c>
      <c r="L18" s="17">
        <f>'[1]PPTO 2015'!L49</f>
        <v>3783.3333333333335</v>
      </c>
      <c r="M18" s="18">
        <v>183990.7</v>
      </c>
      <c r="N18" s="17">
        <f>'[1]PPTO 2015'!M49</f>
        <v>3783.3333333333335</v>
      </c>
      <c r="O18" s="18">
        <v>116045.22</v>
      </c>
      <c r="P18" s="17">
        <f>'[1]PPTO 2015'!N49</f>
        <v>3783.3333333333335</v>
      </c>
      <c r="Q18" s="18">
        <v>120505.52</v>
      </c>
      <c r="R18" s="37">
        <f t="shared" si="0"/>
        <v>11350</v>
      </c>
      <c r="S18" s="37">
        <f t="shared" si="1"/>
        <v>420541.44000000006</v>
      </c>
    </row>
    <row r="19" spans="1:19" x14ac:dyDescent="0.25">
      <c r="A19" s="33">
        <v>5</v>
      </c>
      <c r="B19" s="33">
        <v>5</v>
      </c>
      <c r="C19" s="33">
        <v>1</v>
      </c>
      <c r="D19" s="33">
        <v>1</v>
      </c>
      <c r="E19" s="33" t="s">
        <v>12</v>
      </c>
      <c r="F19" s="33">
        <v>0</v>
      </c>
      <c r="G19" s="33">
        <v>0</v>
      </c>
      <c r="H19" s="33">
        <v>0</v>
      </c>
      <c r="I19" s="33">
        <v>1</v>
      </c>
      <c r="J19" s="1"/>
      <c r="K19" s="19" t="str">
        <f>'[1]PPTO 2015'!K50</f>
        <v>Honorarios Quirurgicos</v>
      </c>
      <c r="L19" s="17">
        <f>'[1]PPTO 2015'!L50</f>
        <v>100000</v>
      </c>
      <c r="M19" s="18">
        <v>5800</v>
      </c>
      <c r="N19" s="17">
        <f>'[1]PPTO 2015'!M50</f>
        <v>100000</v>
      </c>
      <c r="O19" s="18">
        <v>71872.679999999993</v>
      </c>
      <c r="P19" s="17">
        <f>'[1]PPTO 2015'!N50</f>
        <v>100000</v>
      </c>
      <c r="Q19" s="18">
        <v>130407.2</v>
      </c>
      <c r="R19" s="37">
        <f t="shared" si="0"/>
        <v>300000</v>
      </c>
      <c r="S19" s="37">
        <f t="shared" si="1"/>
        <v>208079.88</v>
      </c>
    </row>
    <row r="20" spans="1:19" x14ac:dyDescent="0.25">
      <c r="A20" s="33">
        <v>5</v>
      </c>
      <c r="B20" s="33">
        <v>5</v>
      </c>
      <c r="C20" s="33">
        <v>1</v>
      </c>
      <c r="D20" s="33">
        <v>1</v>
      </c>
      <c r="E20" s="33" t="s">
        <v>12</v>
      </c>
      <c r="F20" s="33">
        <v>0</v>
      </c>
      <c r="G20" s="33">
        <v>0</v>
      </c>
      <c r="H20" s="33">
        <v>0</v>
      </c>
      <c r="I20" s="33">
        <v>2</v>
      </c>
      <c r="J20" s="1"/>
      <c r="K20" s="19" t="str">
        <f>'[1]PPTO 2015'!K51</f>
        <v>Honorarios por Iguala</v>
      </c>
      <c r="L20" s="17">
        <f>'[1]PPTO 2015'!L51</f>
        <v>559583.33333333337</v>
      </c>
      <c r="M20" s="18">
        <v>10000</v>
      </c>
      <c r="N20" s="17">
        <f>'[1]PPTO 2015'!M51</f>
        <v>559583.33333333337</v>
      </c>
      <c r="O20" s="18">
        <v>0</v>
      </c>
      <c r="P20" s="17">
        <f>'[1]PPTO 2015'!N51</f>
        <v>559583.33333333337</v>
      </c>
      <c r="Q20" s="18">
        <v>12816</v>
      </c>
      <c r="R20" s="37">
        <f t="shared" si="0"/>
        <v>1678750</v>
      </c>
      <c r="S20" s="37">
        <f t="shared" si="1"/>
        <v>22816</v>
      </c>
    </row>
    <row r="21" spans="1:19" x14ac:dyDescent="0.25">
      <c r="A21" s="33">
        <v>5</v>
      </c>
      <c r="B21" s="33">
        <v>5</v>
      </c>
      <c r="C21" s="33">
        <v>1</v>
      </c>
      <c r="D21" s="33">
        <v>1</v>
      </c>
      <c r="E21" s="33" t="s">
        <v>12</v>
      </c>
      <c r="F21" s="33">
        <v>0</v>
      </c>
      <c r="G21" s="33">
        <v>0</v>
      </c>
      <c r="H21" s="33">
        <v>0</v>
      </c>
      <c r="I21" s="33">
        <v>3</v>
      </c>
      <c r="J21" s="1"/>
      <c r="K21" s="19" t="str">
        <f>'[1]PPTO 2015'!K52</f>
        <v>Honorarios Esp. 3er. Nivel</v>
      </c>
      <c r="L21" s="17">
        <f>'[1]PPTO 2015'!L52</f>
        <v>416666.66666666669</v>
      </c>
      <c r="M21" s="18">
        <v>121335</v>
      </c>
      <c r="N21" s="17">
        <f>'[1]PPTO 2015'!M52</f>
        <v>416666.66666666669</v>
      </c>
      <c r="O21" s="18">
        <v>143275</v>
      </c>
      <c r="P21" s="17">
        <f>'[1]PPTO 2015'!N52</f>
        <v>416666.66666666669</v>
      </c>
      <c r="Q21" s="18">
        <v>129496</v>
      </c>
      <c r="R21" s="37">
        <f t="shared" si="0"/>
        <v>1250000</v>
      </c>
      <c r="S21" s="37">
        <f t="shared" si="1"/>
        <v>394106</v>
      </c>
    </row>
    <row r="22" spans="1:19" x14ac:dyDescent="0.25">
      <c r="A22" s="33">
        <v>5</v>
      </c>
      <c r="B22" s="33">
        <v>5</v>
      </c>
      <c r="C22" s="33">
        <v>1</v>
      </c>
      <c r="D22" s="33">
        <v>1</v>
      </c>
      <c r="E22" s="33" t="s">
        <v>12</v>
      </c>
      <c r="F22" s="33">
        <v>0</v>
      </c>
      <c r="G22" s="33">
        <v>0</v>
      </c>
      <c r="H22" s="33">
        <v>0</v>
      </c>
      <c r="I22" s="33">
        <v>4</v>
      </c>
      <c r="J22" s="1"/>
      <c r="K22" s="19" t="str">
        <f>'[1]PPTO 2015'!K53</f>
        <v>Costo en Hospitales por Hospitalizacion</v>
      </c>
      <c r="L22" s="17">
        <f>'[1]PPTO 2015'!L53</f>
        <v>2435000</v>
      </c>
      <c r="M22" s="18">
        <v>237431.82</v>
      </c>
      <c r="N22" s="17">
        <f>'[1]PPTO 2015'!M53</f>
        <v>2435000</v>
      </c>
      <c r="O22" s="18">
        <v>530600</v>
      </c>
      <c r="P22" s="17">
        <f>'[1]PPTO 2015'!N53</f>
        <v>2435000</v>
      </c>
      <c r="Q22" s="18">
        <v>564600</v>
      </c>
      <c r="R22" s="37">
        <f t="shared" si="0"/>
        <v>7305000</v>
      </c>
      <c r="S22" s="37">
        <f t="shared" si="1"/>
        <v>1332631.82</v>
      </c>
    </row>
    <row r="23" spans="1:19" x14ac:dyDescent="0.25">
      <c r="A23" s="33">
        <v>5</v>
      </c>
      <c r="B23" s="33">
        <v>5</v>
      </c>
      <c r="C23" s="33">
        <v>1</v>
      </c>
      <c r="D23" s="33">
        <v>1</v>
      </c>
      <c r="E23" s="33" t="s">
        <v>12</v>
      </c>
      <c r="F23" s="33">
        <v>0</v>
      </c>
      <c r="G23" s="33">
        <v>0</v>
      </c>
      <c r="H23" s="33">
        <v>0</v>
      </c>
      <c r="I23" s="33">
        <v>5</v>
      </c>
      <c r="J23" s="1"/>
      <c r="K23" s="19" t="str">
        <f>'[1]PPTO 2015'!K54</f>
        <v>Costo en Hospitales por Consulta Externa</v>
      </c>
      <c r="L23" s="17">
        <f>'[1]PPTO 2015'!L54</f>
        <v>50541.666666666664</v>
      </c>
      <c r="M23" s="18">
        <v>545031.78</v>
      </c>
      <c r="N23" s="17">
        <f>'[1]PPTO 2015'!M54</f>
        <v>50541.666666666664</v>
      </c>
      <c r="O23" s="18">
        <v>618052</v>
      </c>
      <c r="P23" s="17">
        <f>'[1]PPTO 2015'!N54</f>
        <v>50541.666666666664</v>
      </c>
      <c r="Q23" s="18">
        <v>623168.64</v>
      </c>
      <c r="R23" s="37">
        <f t="shared" si="0"/>
        <v>151625</v>
      </c>
      <c r="S23" s="37">
        <f t="shared" si="1"/>
        <v>1786252.42</v>
      </c>
    </row>
    <row r="24" spans="1:19" x14ac:dyDescent="0.25">
      <c r="A24" s="33">
        <v>5</v>
      </c>
      <c r="B24" s="33">
        <v>5</v>
      </c>
      <c r="C24" s="33">
        <v>1</v>
      </c>
      <c r="D24" s="33">
        <v>2</v>
      </c>
      <c r="E24" s="33" t="s">
        <v>12</v>
      </c>
      <c r="F24" s="33">
        <v>0</v>
      </c>
      <c r="G24" s="33">
        <v>0</v>
      </c>
      <c r="H24" s="33">
        <v>0</v>
      </c>
      <c r="I24" s="33">
        <v>1</v>
      </c>
      <c r="J24" s="1"/>
      <c r="K24" s="19" t="str">
        <f>'[1]PPTO 2015'!K55</f>
        <v>Costo en Hospitales por Quirófano</v>
      </c>
      <c r="L24" s="17">
        <f>'[1]PPTO 2015'!L55</f>
        <v>50000</v>
      </c>
      <c r="M24" s="18">
        <v>5357874.96</v>
      </c>
      <c r="N24" s="17">
        <f>'[1]PPTO 2015'!M55</f>
        <v>50000</v>
      </c>
      <c r="O24" s="18">
        <v>2513428.35</v>
      </c>
      <c r="P24" s="17">
        <f>'[1]PPTO 2015'!N55</f>
        <v>50000</v>
      </c>
      <c r="Q24" s="18">
        <v>3221739.74</v>
      </c>
      <c r="R24" s="37">
        <f t="shared" si="0"/>
        <v>150000</v>
      </c>
      <c r="S24" s="37">
        <f t="shared" si="1"/>
        <v>11093043.050000001</v>
      </c>
    </row>
    <row r="25" spans="1:19" x14ac:dyDescent="0.25">
      <c r="A25" s="33">
        <v>5</v>
      </c>
      <c r="B25" s="33">
        <v>5</v>
      </c>
      <c r="C25" s="33">
        <v>1</v>
      </c>
      <c r="D25" s="33">
        <v>2</v>
      </c>
      <c r="E25" s="33" t="s">
        <v>12</v>
      </c>
      <c r="F25" s="33">
        <v>0</v>
      </c>
      <c r="G25" s="33">
        <v>0</v>
      </c>
      <c r="H25" s="33">
        <v>0</v>
      </c>
      <c r="I25" s="33">
        <v>2</v>
      </c>
      <c r="J25" s="1"/>
      <c r="K25" s="19" t="str">
        <f>'[1]PPTO 2015'!K56</f>
        <v>Laboratorio</v>
      </c>
      <c r="L25" s="17">
        <f>'[1]PPTO 2015'!L56</f>
        <v>266666.66666666669</v>
      </c>
      <c r="M25" s="18">
        <v>14019.63</v>
      </c>
      <c r="N25" s="17">
        <f>'[1]PPTO 2015'!M56</f>
        <v>266666.66666666669</v>
      </c>
      <c r="O25" s="18">
        <v>91285.62</v>
      </c>
      <c r="P25" s="17">
        <f>'[1]PPTO 2015'!N56</f>
        <v>266666.66666666669</v>
      </c>
      <c r="Q25" s="18">
        <v>135171.25</v>
      </c>
      <c r="R25" s="37">
        <f t="shared" si="0"/>
        <v>800000</v>
      </c>
      <c r="S25" s="37">
        <f t="shared" si="1"/>
        <v>240476.5</v>
      </c>
    </row>
    <row r="26" spans="1:19" x14ac:dyDescent="0.25">
      <c r="A26" s="33">
        <v>5</v>
      </c>
      <c r="B26" s="33">
        <v>5</v>
      </c>
      <c r="C26" s="33">
        <v>1</v>
      </c>
      <c r="D26" s="33">
        <v>2</v>
      </c>
      <c r="E26" s="33" t="s">
        <v>12</v>
      </c>
      <c r="F26" s="33">
        <v>0</v>
      </c>
      <c r="G26" s="33">
        <v>0</v>
      </c>
      <c r="H26" s="33">
        <v>0</v>
      </c>
      <c r="I26" s="33">
        <v>3</v>
      </c>
      <c r="J26" s="1"/>
      <c r="K26" s="19" t="str">
        <f>'[1]PPTO 2015'!K57</f>
        <v>Rayos X</v>
      </c>
      <c r="L26" s="17">
        <f>'[1]PPTO 2015'!L57</f>
        <v>83333.333333333328</v>
      </c>
      <c r="M26" s="18">
        <v>146701.85</v>
      </c>
      <c r="N26" s="17">
        <f>'[1]PPTO 2015'!M57</f>
        <v>83333.333333333328</v>
      </c>
      <c r="O26" s="18">
        <v>75724.91</v>
      </c>
      <c r="P26" s="17">
        <f>'[1]PPTO 2015'!N57</f>
        <v>83333.333333333328</v>
      </c>
      <c r="Q26" s="18">
        <v>109834.99</v>
      </c>
      <c r="R26" s="37">
        <f t="shared" si="0"/>
        <v>250000</v>
      </c>
      <c r="S26" s="37">
        <f t="shared" si="1"/>
        <v>332261.75</v>
      </c>
    </row>
    <row r="27" spans="1:19" x14ac:dyDescent="0.25">
      <c r="A27" s="33">
        <v>5</v>
      </c>
      <c r="B27" s="33">
        <v>5</v>
      </c>
      <c r="C27" s="33">
        <v>1</v>
      </c>
      <c r="D27" s="33">
        <v>3</v>
      </c>
      <c r="E27" s="33" t="s">
        <v>12</v>
      </c>
      <c r="F27" s="33">
        <v>0</v>
      </c>
      <c r="G27" s="33">
        <v>0</v>
      </c>
      <c r="H27" s="33">
        <v>0</v>
      </c>
      <c r="I27" s="33">
        <v>1</v>
      </c>
      <c r="J27" s="1"/>
      <c r="K27" s="19" t="str">
        <f>'[1]PPTO 2015'!K58</f>
        <v>Estudios Especiales</v>
      </c>
      <c r="L27" s="17">
        <f>'[1]PPTO 2015'!L58</f>
        <v>100000</v>
      </c>
      <c r="M27" s="18">
        <v>144990.57</v>
      </c>
      <c r="N27" s="17">
        <f>'[1]PPTO 2015'!M58</f>
        <v>100000</v>
      </c>
      <c r="O27" s="18">
        <v>242081.02</v>
      </c>
      <c r="P27" s="17">
        <f>'[1]PPTO 2015'!N58</f>
        <v>100000</v>
      </c>
      <c r="Q27" s="18">
        <v>133268.09</v>
      </c>
      <c r="R27" s="37">
        <f t="shared" si="0"/>
        <v>300000</v>
      </c>
      <c r="S27" s="37">
        <f t="shared" si="1"/>
        <v>520339.67999999993</v>
      </c>
    </row>
    <row r="28" spans="1:19" x14ac:dyDescent="0.25">
      <c r="A28" s="33">
        <v>5</v>
      </c>
      <c r="B28" s="33">
        <v>5</v>
      </c>
      <c r="C28" s="33">
        <v>1</v>
      </c>
      <c r="D28" s="33">
        <v>3</v>
      </c>
      <c r="E28" s="33" t="s">
        <v>12</v>
      </c>
      <c r="F28" s="33">
        <v>0</v>
      </c>
      <c r="G28" s="33">
        <v>0</v>
      </c>
      <c r="H28" s="33">
        <v>0</v>
      </c>
      <c r="I28" s="33">
        <v>2</v>
      </c>
      <c r="J28" s="1"/>
      <c r="K28" s="19" t="str">
        <f>'[1]PPTO 2015'!K59</f>
        <v>Medicamentos</v>
      </c>
      <c r="L28" s="17">
        <f>'[1]PPTO 2015'!L59</f>
        <v>5916666.666666667</v>
      </c>
      <c r="M28" s="18">
        <v>145727.07</v>
      </c>
      <c r="N28" s="17">
        <f>'[1]PPTO 2015'!M59</f>
        <v>5916666.666666667</v>
      </c>
      <c r="O28" s="18">
        <v>116072.76</v>
      </c>
      <c r="P28" s="17">
        <f>'[1]PPTO 2015'!N59</f>
        <v>5916666.666666667</v>
      </c>
      <c r="Q28" s="18">
        <v>19694.45</v>
      </c>
      <c r="R28" s="37">
        <f t="shared" si="0"/>
        <v>17750000</v>
      </c>
      <c r="S28" s="37">
        <f t="shared" si="1"/>
        <v>281494.28000000003</v>
      </c>
    </row>
    <row r="29" spans="1:19" x14ac:dyDescent="0.25">
      <c r="A29" s="33">
        <v>5</v>
      </c>
      <c r="B29" s="33">
        <v>5</v>
      </c>
      <c r="C29" s="33">
        <v>1</v>
      </c>
      <c r="D29" s="33">
        <v>3</v>
      </c>
      <c r="E29" s="33" t="s">
        <v>12</v>
      </c>
      <c r="F29" s="33">
        <v>0</v>
      </c>
      <c r="G29" s="33">
        <v>0</v>
      </c>
      <c r="H29" s="33">
        <v>0</v>
      </c>
      <c r="I29" s="33">
        <v>3</v>
      </c>
      <c r="J29" s="1"/>
      <c r="K29" s="19" t="str">
        <f>'[1]PPTO 2015'!K60</f>
        <v>Material de Curacion</v>
      </c>
      <c r="L29" s="17">
        <f>'[1]PPTO 2015'!L60</f>
        <v>58333.333333333336</v>
      </c>
      <c r="M29" s="18">
        <v>132167.47</v>
      </c>
      <c r="N29" s="17">
        <f>'[1]PPTO 2015'!M60</f>
        <v>58333.333333333336</v>
      </c>
      <c r="O29" s="18">
        <v>123968</v>
      </c>
      <c r="P29" s="17">
        <f>'[1]PPTO 2015'!N60</f>
        <v>58333.333333333336</v>
      </c>
      <c r="Q29" s="18">
        <v>114659.46</v>
      </c>
      <c r="R29" s="37">
        <f t="shared" si="0"/>
        <v>175000</v>
      </c>
      <c r="S29" s="37">
        <f t="shared" si="1"/>
        <v>370794.93</v>
      </c>
    </row>
    <row r="30" spans="1:19" x14ac:dyDescent="0.25">
      <c r="A30" s="33">
        <v>5</v>
      </c>
      <c r="B30" s="33">
        <v>5</v>
      </c>
      <c r="C30" s="33">
        <v>1</v>
      </c>
      <c r="D30" s="33">
        <v>4</v>
      </c>
      <c r="E30" s="33" t="s">
        <v>12</v>
      </c>
      <c r="F30" s="33">
        <v>0</v>
      </c>
      <c r="G30" s="33">
        <v>0</v>
      </c>
      <c r="H30" s="33">
        <v>0</v>
      </c>
      <c r="I30" s="33">
        <v>1</v>
      </c>
      <c r="J30" s="1"/>
      <c r="K30" s="19" t="str">
        <f>'[1]PPTO 2015'!K61</f>
        <v>Servicios Clinicos</v>
      </c>
      <c r="L30" s="17">
        <f>'[1]PPTO 2015'!L61</f>
        <v>83333.333333333328</v>
      </c>
      <c r="M30" s="18">
        <v>4599035.57</v>
      </c>
      <c r="N30" s="17">
        <f>'[1]PPTO 2015'!M61</f>
        <v>83333.333333333328</v>
      </c>
      <c r="O30" s="18">
        <v>6415361.6100000003</v>
      </c>
      <c r="P30" s="17">
        <f>'[1]PPTO 2015'!N61</f>
        <v>83333.333333333328</v>
      </c>
      <c r="Q30" s="18">
        <v>8656665.8599999994</v>
      </c>
      <c r="R30" s="37">
        <f t="shared" si="0"/>
        <v>250000</v>
      </c>
      <c r="S30" s="37">
        <f t="shared" si="1"/>
        <v>19671063.039999999</v>
      </c>
    </row>
    <row r="31" spans="1:19" x14ac:dyDescent="0.25">
      <c r="A31" s="33">
        <v>5</v>
      </c>
      <c r="B31" s="33">
        <v>5</v>
      </c>
      <c r="C31" s="33">
        <v>1</v>
      </c>
      <c r="D31" s="33">
        <v>5</v>
      </c>
      <c r="E31" s="33" t="s">
        <v>12</v>
      </c>
      <c r="F31" s="33">
        <v>0</v>
      </c>
      <c r="G31" s="33">
        <v>0</v>
      </c>
      <c r="H31" s="33">
        <v>0</v>
      </c>
      <c r="I31" s="33">
        <v>1</v>
      </c>
      <c r="J31" s="1"/>
      <c r="K31" s="19" t="str">
        <f>'[1]PPTO 2015'!K62</f>
        <v>Material para Rayos X</v>
      </c>
      <c r="L31" s="17">
        <f>'[1]PPTO 2015'!L62</f>
        <v>33333.333333333336</v>
      </c>
      <c r="M31" s="18">
        <v>16302.19</v>
      </c>
      <c r="N31" s="17">
        <f>'[1]PPTO 2015'!M62</f>
        <v>33333.333333333336</v>
      </c>
      <c r="O31" s="18">
        <v>22388.47</v>
      </c>
      <c r="P31" s="17">
        <f>'[1]PPTO 2015'!N62</f>
        <v>33333.333333333336</v>
      </c>
      <c r="Q31" s="18">
        <v>92460.57</v>
      </c>
      <c r="R31" s="37">
        <f t="shared" si="0"/>
        <v>100000</v>
      </c>
      <c r="S31" s="37">
        <f t="shared" si="1"/>
        <v>131151.23000000001</v>
      </c>
    </row>
    <row r="32" spans="1:19" x14ac:dyDescent="0.25">
      <c r="A32" s="33">
        <v>5</v>
      </c>
      <c r="B32" s="33">
        <v>5</v>
      </c>
      <c r="C32" s="33">
        <v>1</v>
      </c>
      <c r="D32" s="33">
        <v>5</v>
      </c>
      <c r="E32" s="33" t="s">
        <v>12</v>
      </c>
      <c r="F32" s="33">
        <v>0</v>
      </c>
      <c r="G32" s="33">
        <v>0</v>
      </c>
      <c r="H32" s="33">
        <v>0</v>
      </c>
      <c r="I32" s="33">
        <v>2</v>
      </c>
      <c r="J32" s="1"/>
      <c r="K32" s="19" t="str">
        <f>'[1]PPTO 2015'!K63</f>
        <v>Material CIAM</v>
      </c>
      <c r="L32" s="17">
        <f>'[1]PPTO 2015'!L63</f>
        <v>2083.3333333333335</v>
      </c>
      <c r="M32" s="18">
        <v>69145.62</v>
      </c>
      <c r="N32" s="17">
        <f>'[1]PPTO 2015'!M63</f>
        <v>2083.3333333333335</v>
      </c>
      <c r="O32" s="18">
        <v>33999.339999999997</v>
      </c>
      <c r="P32" s="17">
        <f>'[1]PPTO 2015'!N63</f>
        <v>2083.3333333333335</v>
      </c>
      <c r="Q32" s="18">
        <v>43388.26</v>
      </c>
      <c r="R32" s="37">
        <f t="shared" si="0"/>
        <v>6250</v>
      </c>
      <c r="S32" s="37">
        <f t="shared" si="1"/>
        <v>146533.22</v>
      </c>
    </row>
    <row r="33" spans="1:19" x14ac:dyDescent="0.25">
      <c r="A33" s="33">
        <v>5</v>
      </c>
      <c r="B33" s="33">
        <v>5</v>
      </c>
      <c r="C33" s="33">
        <v>1</v>
      </c>
      <c r="D33" s="33">
        <v>5</v>
      </c>
      <c r="E33" s="33"/>
      <c r="F33" s="33">
        <v>0</v>
      </c>
      <c r="G33" s="33">
        <v>0</v>
      </c>
      <c r="H33" s="33">
        <v>0</v>
      </c>
      <c r="I33" s="33">
        <v>3</v>
      </c>
      <c r="J33" s="1"/>
      <c r="K33" s="19" t="str">
        <f>'[1]PPTO 2015'!K64</f>
        <v>Gastos del Personal Oficialia</v>
      </c>
      <c r="L33" s="17">
        <f>'[1]PPTO 2015'!L64</f>
        <v>0</v>
      </c>
      <c r="M33" s="18">
        <v>29010.67</v>
      </c>
      <c r="N33" s="17">
        <f>'[1]PPTO 2015'!M64</f>
        <v>0</v>
      </c>
      <c r="O33" s="18">
        <v>32314.28</v>
      </c>
      <c r="P33" s="17">
        <f>'[1]PPTO 2015'!N64</f>
        <v>0</v>
      </c>
      <c r="Q33" s="18">
        <v>107518.65</v>
      </c>
      <c r="R33" s="37">
        <f t="shared" si="0"/>
        <v>0</v>
      </c>
      <c r="S33" s="37">
        <f t="shared" si="1"/>
        <v>168843.59999999998</v>
      </c>
    </row>
    <row r="34" spans="1:19" x14ac:dyDescent="0.25">
      <c r="A34" s="33">
        <v>5</v>
      </c>
      <c r="B34" s="33">
        <v>5</v>
      </c>
      <c r="C34" s="33">
        <v>1</v>
      </c>
      <c r="D34" s="33">
        <v>5</v>
      </c>
      <c r="E34" s="33"/>
      <c r="F34" s="33">
        <v>0</v>
      </c>
      <c r="G34" s="33">
        <v>0</v>
      </c>
      <c r="H34" s="33">
        <v>0</v>
      </c>
      <c r="I34" s="33">
        <v>4</v>
      </c>
      <c r="J34" s="1"/>
      <c r="K34" s="19" t="str">
        <f>'[1]PPTO 2015'!K65</f>
        <v>Medicamentos</v>
      </c>
      <c r="L34" s="17">
        <f>'[1]PPTO 2015'!L65</f>
        <v>0</v>
      </c>
      <c r="M34" s="18">
        <v>4315.2</v>
      </c>
      <c r="N34" s="17">
        <f>'[1]PPTO 2015'!M65</f>
        <v>0</v>
      </c>
      <c r="O34" s="18">
        <v>0</v>
      </c>
      <c r="P34" s="17">
        <f>'[1]PPTO 2015'!N65</f>
        <v>0</v>
      </c>
      <c r="Q34" s="18">
        <v>3947.94</v>
      </c>
      <c r="R34" s="37">
        <f t="shared" si="0"/>
        <v>0</v>
      </c>
      <c r="S34" s="37">
        <f t="shared" si="1"/>
        <v>8263.14</v>
      </c>
    </row>
    <row r="35" spans="1:19" x14ac:dyDescent="0.25">
      <c r="A35" s="33">
        <v>5</v>
      </c>
      <c r="B35" s="33">
        <v>5</v>
      </c>
      <c r="C35" s="33">
        <v>1</v>
      </c>
      <c r="D35" s="33">
        <v>6</v>
      </c>
      <c r="E35" s="33"/>
      <c r="F35" s="33">
        <v>0</v>
      </c>
      <c r="G35" s="33">
        <v>0</v>
      </c>
      <c r="H35" s="33">
        <v>0</v>
      </c>
      <c r="I35" s="33">
        <v>1</v>
      </c>
      <c r="J35" s="34"/>
      <c r="K35" s="19" t="s">
        <v>13</v>
      </c>
      <c r="L35" s="17">
        <f>'[1]PPTO 2015'!L66</f>
        <v>0</v>
      </c>
      <c r="M35" s="18">
        <v>0</v>
      </c>
      <c r="N35" s="17">
        <f>'[1]PPTO 2015'!M66</f>
        <v>0</v>
      </c>
      <c r="O35" s="18">
        <v>0</v>
      </c>
      <c r="P35" s="17">
        <f>'[1]PPTO 2015'!N66</f>
        <v>0</v>
      </c>
      <c r="Q35" s="18">
        <v>231470.4</v>
      </c>
      <c r="R35" s="37">
        <f t="shared" si="0"/>
        <v>0</v>
      </c>
      <c r="S35" s="37">
        <f t="shared" si="1"/>
        <v>231470.4</v>
      </c>
    </row>
    <row r="36" spans="1:19" x14ac:dyDescent="0.25">
      <c r="A36" s="33">
        <v>5</v>
      </c>
      <c r="B36" s="33">
        <v>5</v>
      </c>
      <c r="C36" s="33">
        <v>1</v>
      </c>
      <c r="D36" s="33">
        <v>6</v>
      </c>
      <c r="E36" s="33"/>
      <c r="F36" s="33">
        <v>0</v>
      </c>
      <c r="G36" s="33">
        <v>0</v>
      </c>
      <c r="H36" s="33">
        <v>0</v>
      </c>
      <c r="I36" s="33">
        <v>2</v>
      </c>
      <c r="J36" s="34"/>
      <c r="K36" s="19" t="s">
        <v>10</v>
      </c>
      <c r="L36" s="17">
        <f>'[1]PPTO 2015'!L67</f>
        <v>0</v>
      </c>
      <c r="M36" s="18">
        <v>48668.37</v>
      </c>
      <c r="N36" s="17">
        <f>'[1]PPTO 2015'!M67</f>
        <v>0</v>
      </c>
      <c r="O36" s="18">
        <v>117.97</v>
      </c>
      <c r="P36" s="17">
        <f>'[1]PPTO 2015'!N67</f>
        <v>0</v>
      </c>
      <c r="Q36" s="18">
        <v>-117.97</v>
      </c>
      <c r="R36" s="37">
        <f t="shared" si="0"/>
        <v>0</v>
      </c>
      <c r="S36" s="37">
        <f t="shared" si="1"/>
        <v>48668.37</v>
      </c>
    </row>
    <row r="37" spans="1:19" x14ac:dyDescent="0.25">
      <c r="A37" s="33">
        <v>5</v>
      </c>
      <c r="B37" s="33">
        <v>5</v>
      </c>
      <c r="C37" s="33">
        <v>1</v>
      </c>
      <c r="D37" s="33">
        <v>6</v>
      </c>
      <c r="E37" s="33"/>
      <c r="F37" s="33">
        <v>0</v>
      </c>
      <c r="G37" s="33">
        <v>0</v>
      </c>
      <c r="H37" s="33">
        <v>0</v>
      </c>
      <c r="I37" s="33">
        <v>3</v>
      </c>
      <c r="J37" s="34"/>
      <c r="K37" s="19" t="s">
        <v>14</v>
      </c>
      <c r="L37" s="17">
        <f>'[1]PPTO 2015'!L68</f>
        <v>0</v>
      </c>
      <c r="M37" s="18">
        <v>0</v>
      </c>
      <c r="N37" s="17">
        <f>'[1]PPTO 2015'!M68</f>
        <v>0</v>
      </c>
      <c r="O37" s="18">
        <v>257202</v>
      </c>
      <c r="P37" s="17">
        <f>'[1]PPTO 2015'!N68</f>
        <v>0</v>
      </c>
      <c r="Q37" s="18">
        <v>278245</v>
      </c>
      <c r="R37" s="37">
        <f t="shared" si="0"/>
        <v>0</v>
      </c>
      <c r="S37" s="37">
        <f t="shared" si="1"/>
        <v>535447</v>
      </c>
    </row>
    <row r="38" spans="1:19" x14ac:dyDescent="0.25">
      <c r="A38" s="33">
        <v>5</v>
      </c>
      <c r="B38" s="33">
        <v>5</v>
      </c>
      <c r="C38" s="33">
        <v>1</v>
      </c>
      <c r="D38" s="33">
        <v>6</v>
      </c>
      <c r="E38" s="33"/>
      <c r="F38" s="33">
        <v>0</v>
      </c>
      <c r="G38" s="33">
        <v>0</v>
      </c>
      <c r="H38" s="33">
        <v>0</v>
      </c>
      <c r="I38" s="33">
        <v>4</v>
      </c>
      <c r="J38" s="34"/>
      <c r="K38" s="19" t="s">
        <v>15</v>
      </c>
      <c r="L38" s="17">
        <f>'[1]PPTO 2015'!L69</f>
        <v>0</v>
      </c>
      <c r="M38" s="18">
        <v>0</v>
      </c>
      <c r="N38" s="17">
        <f>'[1]PPTO 2015'!M69</f>
        <v>0</v>
      </c>
      <c r="O38" s="18">
        <v>0</v>
      </c>
      <c r="P38" s="17">
        <f>'[1]PPTO 2015'!N69</f>
        <v>0</v>
      </c>
      <c r="Q38" s="18">
        <v>0</v>
      </c>
      <c r="R38" s="37">
        <f t="shared" si="0"/>
        <v>0</v>
      </c>
      <c r="S38" s="37">
        <f t="shared" si="1"/>
        <v>0</v>
      </c>
    </row>
    <row r="39" spans="1:19" x14ac:dyDescent="0.25">
      <c r="A39" s="33">
        <v>5</v>
      </c>
      <c r="B39" s="33">
        <v>5</v>
      </c>
      <c r="C39" s="33">
        <v>1</v>
      </c>
      <c r="D39" s="33">
        <v>6</v>
      </c>
      <c r="E39" s="33"/>
      <c r="F39" s="33">
        <v>0</v>
      </c>
      <c r="G39" s="33">
        <v>0</v>
      </c>
      <c r="H39" s="33">
        <v>0</v>
      </c>
      <c r="I39" s="33">
        <v>5</v>
      </c>
      <c r="J39" s="34"/>
      <c r="K39" s="19" t="s">
        <v>16</v>
      </c>
      <c r="L39" s="17">
        <f>'[1]PPTO 2015'!L70</f>
        <v>1250</v>
      </c>
      <c r="M39" s="18">
        <v>0</v>
      </c>
      <c r="N39" s="17">
        <f>'[1]PPTO 2015'!M70</f>
        <v>1250</v>
      </c>
      <c r="O39" s="18">
        <v>55331.56</v>
      </c>
      <c r="P39" s="17">
        <f>'[1]PPTO 2015'!N70</f>
        <v>1250</v>
      </c>
      <c r="Q39" s="18">
        <v>33071.86</v>
      </c>
      <c r="R39" s="37">
        <f t="shared" si="0"/>
        <v>3750</v>
      </c>
      <c r="S39" s="37">
        <f t="shared" si="1"/>
        <v>88403.42</v>
      </c>
    </row>
    <row r="40" spans="1:19" x14ac:dyDescent="0.25">
      <c r="A40" s="33">
        <v>5</v>
      </c>
      <c r="B40" s="33">
        <v>5</v>
      </c>
      <c r="C40" s="33">
        <v>1</v>
      </c>
      <c r="D40" s="33">
        <v>6</v>
      </c>
      <c r="E40" s="33"/>
      <c r="F40" s="33">
        <v>0</v>
      </c>
      <c r="G40" s="33">
        <v>0</v>
      </c>
      <c r="H40" s="33">
        <v>0</v>
      </c>
      <c r="I40" s="33">
        <v>6</v>
      </c>
      <c r="J40" s="34"/>
      <c r="K40" s="19" t="s">
        <v>17</v>
      </c>
      <c r="L40" s="17">
        <f>'[1]PPTO 2015'!L71</f>
        <v>14488161.333333336</v>
      </c>
      <c r="M40" s="18">
        <v>5101988.26</v>
      </c>
      <c r="N40" s="17">
        <f>'[1]PPTO 2015'!M71</f>
        <v>14488161.333333336</v>
      </c>
      <c r="O40" s="18">
        <v>346167.76</v>
      </c>
      <c r="P40" s="17">
        <f>'[1]PPTO 2015'!N71</f>
        <v>14488161.333333336</v>
      </c>
      <c r="Q40" s="18">
        <v>532089.91</v>
      </c>
      <c r="R40" s="37">
        <f t="shared" si="0"/>
        <v>43464484.000000007</v>
      </c>
      <c r="S40" s="37">
        <f t="shared" si="1"/>
        <v>5980245.9299999997</v>
      </c>
    </row>
    <row r="41" spans="1:19" x14ac:dyDescent="0.25">
      <c r="A41" s="33">
        <v>7</v>
      </c>
      <c r="B41" s="33">
        <v>5</v>
      </c>
      <c r="C41" s="33">
        <v>0</v>
      </c>
      <c r="D41" s="33">
        <v>0</v>
      </c>
      <c r="E41" s="33" t="s">
        <v>12</v>
      </c>
      <c r="F41" s="33">
        <v>0</v>
      </c>
      <c r="G41" s="33">
        <v>0</v>
      </c>
      <c r="H41" s="33">
        <v>0</v>
      </c>
      <c r="I41" s="33">
        <v>1</v>
      </c>
      <c r="J41" s="1"/>
      <c r="K41" s="19">
        <f>'[1]PPTO 2015'!K72</f>
        <v>0</v>
      </c>
      <c r="L41" s="17">
        <f>'[1]PPTO 2015'!L72</f>
        <v>0</v>
      </c>
      <c r="M41" s="18">
        <v>1729.8</v>
      </c>
      <c r="N41" s="17">
        <f>'[1]PPTO 2015'!M72</f>
        <v>0</v>
      </c>
      <c r="O41" s="18">
        <v>1408.14</v>
      </c>
      <c r="P41" s="17">
        <f>'[1]PPTO 2015'!N72</f>
        <v>0</v>
      </c>
      <c r="Q41" s="26">
        <v>1701.74</v>
      </c>
      <c r="R41" s="37">
        <f t="shared" si="0"/>
        <v>0</v>
      </c>
      <c r="S41" s="37">
        <f t="shared" si="1"/>
        <v>4839.68</v>
      </c>
    </row>
    <row r="42" spans="1:1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20" t="s">
        <v>11</v>
      </c>
      <c r="L42" s="22">
        <f t="shared" ref="L42:Q42" si="2">SUM(L15:L41)</f>
        <v>27572689.33333334</v>
      </c>
      <c r="M42" s="21">
        <f t="shared" si="2"/>
        <v>19748442.949999999</v>
      </c>
      <c r="N42" s="22">
        <f t="shared" si="2"/>
        <v>27572689.33333334</v>
      </c>
      <c r="O42" s="22">
        <f t="shared" si="2"/>
        <v>17135067.310000002</v>
      </c>
      <c r="P42" s="22">
        <f t="shared" si="2"/>
        <v>27572689.33333334</v>
      </c>
      <c r="Q42" s="22">
        <f t="shared" si="2"/>
        <v>18503043.539999999</v>
      </c>
      <c r="R42" s="37">
        <f t="shared" si="0"/>
        <v>82718068.000000015</v>
      </c>
      <c r="S42" s="37">
        <f t="shared" si="1"/>
        <v>55386553.800000004</v>
      </c>
    </row>
    <row r="43" spans="1:1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2"/>
      <c r="L43" s="13"/>
      <c r="M43" s="12"/>
      <c r="N43" s="13"/>
      <c r="O43" s="12"/>
      <c r="P43" s="13"/>
      <c r="Q43" s="12"/>
    </row>
    <row r="44" spans="1:1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3"/>
      <c r="M44" s="1"/>
      <c r="N44" s="3"/>
      <c r="O44" s="2"/>
      <c r="P44" s="3"/>
      <c r="Q44" s="2"/>
    </row>
    <row r="45" spans="1:1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3"/>
      <c r="M45" s="1"/>
      <c r="N45" s="3"/>
      <c r="O45" s="2"/>
      <c r="P45" s="3"/>
      <c r="Q45" s="2"/>
    </row>
    <row r="46" spans="1:1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3"/>
      <c r="M46" s="1"/>
      <c r="N46" s="3"/>
      <c r="O46" s="2"/>
      <c r="P46" s="3"/>
      <c r="Q46" s="2"/>
    </row>
    <row r="47" spans="1:1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27"/>
      <c r="L47" s="28"/>
      <c r="M47" s="29"/>
      <c r="N47" s="28"/>
      <c r="O47" s="30"/>
      <c r="P47" s="28"/>
      <c r="Q47" s="30"/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31"/>
      <c r="M48" s="32"/>
      <c r="N48" s="31"/>
      <c r="O48" s="31"/>
      <c r="P48" s="31"/>
      <c r="Q48" s="31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2"/>
      <c r="M49" s="1"/>
      <c r="N49" s="3"/>
      <c r="O49" s="2"/>
      <c r="P49" s="3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2"/>
      <c r="M50" s="1"/>
      <c r="N50" s="3"/>
      <c r="O50" s="2"/>
      <c r="P50" s="3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2"/>
      <c r="M51" s="1"/>
      <c r="N51" s="3"/>
      <c r="O51" s="2"/>
      <c r="P51" s="3"/>
      <c r="Q51" s="2"/>
    </row>
    <row r="52" spans="1:17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68"/>
      <c r="L52" s="68"/>
      <c r="M52" s="68"/>
      <c r="N52" s="68"/>
      <c r="O52" s="68"/>
      <c r="P52" s="68"/>
      <c r="Q52" s="68"/>
    </row>
    <row r="53" spans="1:17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68"/>
      <c r="L53" s="68"/>
      <c r="M53" s="68"/>
      <c r="N53" s="68"/>
      <c r="O53" s="68"/>
      <c r="P53" s="68"/>
      <c r="Q53" s="68"/>
    </row>
  </sheetData>
  <mergeCells count="3">
    <mergeCell ref="K52:Q52"/>
    <mergeCell ref="K53:Q53"/>
    <mergeCell ref="L8:P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 1er trimestre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2018-07-17T22:55:34Z</dcterms:modified>
</cp:coreProperties>
</file>